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0" i="1" l="1"/>
  <c r="J127" i="1"/>
  <c r="J124" i="1"/>
  <c r="J121" i="1"/>
  <c r="J118" i="1"/>
  <c r="J115" i="1"/>
  <c r="J102" i="1"/>
  <c r="J100" i="1"/>
  <c r="J87" i="1"/>
  <c r="J85" i="1"/>
  <c r="J83" i="1"/>
  <c r="J81" i="1"/>
  <c r="J79" i="1"/>
  <c r="J77" i="1"/>
  <c r="J75" i="1"/>
  <c r="J73" i="1"/>
  <c r="J71" i="1"/>
  <c r="J69" i="1"/>
  <c r="J58" i="1"/>
  <c r="J56" i="1"/>
  <c r="J52" i="1"/>
  <c r="J48" i="1"/>
  <c r="J46" i="1"/>
  <c r="J44" i="1"/>
  <c r="J42" i="1"/>
  <c r="J40" i="1"/>
  <c r="J38" i="1"/>
  <c r="J36" i="1"/>
  <c r="J34" i="1"/>
  <c r="J23" i="1"/>
  <c r="J21" i="1"/>
  <c r="J17" i="1"/>
  <c r="J15" i="1"/>
  <c r="J13" i="1"/>
  <c r="J11" i="1"/>
  <c r="J9" i="1"/>
</calcChain>
</file>

<file path=xl/sharedStrings.xml><?xml version="1.0" encoding="utf-8"?>
<sst xmlns="http://schemas.openxmlformats.org/spreadsheetml/2006/main" count="304" uniqueCount="153">
  <si>
    <t>MATAMOROS COAHUILA</t>
  </si>
  <si>
    <t>GRADO DE CUMPLIMIENTO Y METAS</t>
  </si>
  <si>
    <t>1er Trimestre</t>
  </si>
  <si>
    <t>RESULTADO DE EVALUACION Y DESEMPEÑO DEL PROGRAMA "GOBIERNO Y COMPETITIVIDAD"</t>
  </si>
  <si>
    <t>PROGRAMA</t>
  </si>
  <si>
    <t>SUB PROG.</t>
  </si>
  <si>
    <t>UNIDAD RESP.</t>
  </si>
  <si>
    <t>EJE  PLAN  MUNICIPAL</t>
  </si>
  <si>
    <t>COMPONENTES</t>
  </si>
  <si>
    <t>INDICADORES</t>
  </si>
  <si>
    <t>FORMULA DE CALCULO</t>
  </si>
  <si>
    <t>EVALUACION/DESEMPEÑO</t>
  </si>
  <si>
    <t>PRESUPUESTO</t>
  </si>
  <si>
    <t>PORCENTAJE</t>
  </si>
  <si>
    <t>GOBIERNO Y COMPETITIVIDAD</t>
  </si>
  <si>
    <t>PRESIDENCIA/GOBERNATURA</t>
  </si>
  <si>
    <t>TESORERIA MUNICIPAL</t>
  </si>
  <si>
    <t>EJE 1 GOBIERNO Y COMPETITIVIDAD</t>
  </si>
  <si>
    <t>Administración de Servicios Personales Implementado</t>
  </si>
  <si>
    <t>Porcentaje de Canalización de recursos municipales a servicios personales</t>
  </si>
  <si>
    <t>(EDSP/TGC)*100</t>
  </si>
  <si>
    <t>PRESUPUESTADO</t>
  </si>
  <si>
    <t>EJERCIDO</t>
  </si>
  <si>
    <t>Administración Transferencias, asignaciones, subsidios y otras ayudas implementado</t>
  </si>
  <si>
    <t>Porcentaje de Canalización de recursos municipales a transferencias, asignaciones, subsidios y otras ayudas implementado</t>
  </si>
  <si>
    <t>(EDTASO)/TGC)*100</t>
  </si>
  <si>
    <t>PRESUPUESTDO</t>
  </si>
  <si>
    <t>Administracion de Servicios Generales Implementado</t>
  </si>
  <si>
    <t>Porcentaje de Canalización de recursos municipales a servicios generales</t>
  </si>
  <si>
    <t>(EDSG/TGC)*100</t>
  </si>
  <si>
    <t>Administración de Bienes Muebles e Inmuebles Implementado</t>
  </si>
  <si>
    <t>Porcentaje de Canalización de recursos municipales a bienes muebles e inmuebles</t>
  </si>
  <si>
    <t>(EDMel/TGC)*100</t>
  </si>
  <si>
    <t>Administración del Servicio de la Deuda Eficiente Implementado</t>
  </si>
  <si>
    <t>Porcentaje de Canalización de recursos municipales a deuda publica eficiente</t>
  </si>
  <si>
    <t>(EDSD/TGC*100</t>
  </si>
  <si>
    <t>Primer Informe de Gobierno</t>
  </si>
  <si>
    <t>Encuesta de Satisfaccion Ciudadana</t>
  </si>
  <si>
    <t>ESCABG</t>
  </si>
  <si>
    <t>Apoyo al sindicato de Trabajadores Manueles y Administrativos del Ayuntamiento</t>
  </si>
  <si>
    <t>personal sindicalizado beneficiado</t>
  </si>
  <si>
    <t>(numero de personal sindicalizados/ No. De beneficiarios estimados) *100</t>
  </si>
  <si>
    <t>Administración de Materiales y Suministros</t>
  </si>
  <si>
    <t>Porcentaje de Canalización de recursos municipales a materiales y suministros</t>
  </si>
  <si>
    <t>(EDMYS)/TGC)*100</t>
  </si>
  <si>
    <t>RESULTADO DE EVALUACION Y DESEMPEÑO DEL PROGRAMA "DESARROLLO SOCIAL"</t>
  </si>
  <si>
    <t>GRADO DE CUMPLIMIENTO</t>
  </si>
  <si>
    <t>DESARROLLO E INCLUSION SOCIAL</t>
  </si>
  <si>
    <t>DESSARROLLO E INCLUSION SOCIAL</t>
  </si>
  <si>
    <t>PRESIDENCIA MUNICIPAL</t>
  </si>
  <si>
    <t>EJE 2 DESARROLLO E INCLUSION SOCIAL</t>
  </si>
  <si>
    <t>apoyos medicos hospitalarios</t>
  </si>
  <si>
    <t>habitantes beneficiados con servciios medicos hospitalarios</t>
  </si>
  <si>
    <t>(numero de habitantes beneficiados con apoyos medicos hospitalarios/No. De beneficiarios estimados) * 100</t>
  </si>
  <si>
    <t>servicios funerales atendidos</t>
  </si>
  <si>
    <t>poblacion beneficiada con el apoyo para servicios funarelaes</t>
  </si>
  <si>
    <t>(numero de habitantes beneficiados con acciones de servicios funerales / No. De beneficiarios estimados) *100</t>
  </si>
  <si>
    <t>atencion a pobladores en condiciones de emergencia</t>
  </si>
  <si>
    <t>habitantes beneficiados con atención a población en condicioenes de emergencia</t>
  </si>
  <si>
    <t>(numero de habitantes beneficiados con atención a población en condiciones de emergencia/ No. De beneficiarios estimados) *100</t>
  </si>
  <si>
    <t>atencion de ciudadanos de mayor vulnerabilidad asistidos</t>
  </si>
  <si>
    <t xml:space="preserve">poblacion beneficiada  </t>
  </si>
  <si>
    <t>(numero de habitantes beneficiados con acciones de atención de ciudadanos mayor vulnerabilidad/ No. De beneficiarios estimados) *100</t>
  </si>
  <si>
    <t>programa de apoyo a cuminidades rurales</t>
  </si>
  <si>
    <t>ejidos beneficiados</t>
  </si>
  <si>
    <t>(numero de ejidos beneficiados con apoyos diversos/ No. De beneficiarios estimados) *100</t>
  </si>
  <si>
    <t>apoyo a asociaciones religiosas</t>
  </si>
  <si>
    <t>asociaciones religiosas beneficiadas</t>
  </si>
  <si>
    <t>(numero de iglesias beneficiadas con acciones de apoyos diversos/ No. De beneficiarios estimados) *100</t>
  </si>
  <si>
    <t>apoyo a instituciones educativas</t>
  </si>
  <si>
    <t>apoyo a escuelas para servicios en materia escolar</t>
  </si>
  <si>
    <t>(numero de habitantes beneficiados con acciones en materia escolar/ No. De beneficiarios estimados) *100</t>
  </si>
  <si>
    <t>atención a contingencias por desastres naturales</t>
  </si>
  <si>
    <t>poblacion beneficiada con el apoyo para atender contingencias por desastres naturales</t>
  </si>
  <si>
    <t>(numero de habitantes con atención a poblacion en contingencia por desastres naturales / No. De beneficiarios estimados) *100</t>
  </si>
  <si>
    <t>apoyos deportivos</t>
  </si>
  <si>
    <t>poblacion beneficiada</t>
  </si>
  <si>
    <t>(numero de habitantes beneficiados con acciones en material de deporter/ No. De beneficiarios estimados) *100</t>
  </si>
  <si>
    <t>descuento ceprofis</t>
  </si>
  <si>
    <t>habitantes beneficiados con descuentos ceprofis</t>
  </si>
  <si>
    <t>(numero de habitantes beneficiados con descuentos ceprofis/ No. De beneficiarios estimados) *100</t>
  </si>
  <si>
    <t>campaña de esterilizacion</t>
  </si>
  <si>
    <t>Poblacion beneficiada</t>
  </si>
  <si>
    <t>Numero de hab beneficiados con la campaña de esterilizacion/ No de beneficiarios estimados * 100</t>
  </si>
  <si>
    <t>atención a niñas, niños, adolescentes, capacidades especiales y adulto mayor asistido</t>
  </si>
  <si>
    <t>(numero de habitantes beneficiados con acciones de ciudadanos de mayor vulnerabilidad/ No. De beneficiarios estimados) *100</t>
  </si>
  <si>
    <t>Gasto relacionado con actividades culturales y deportivas para adulto mayores y personas con capacidades diferentes</t>
  </si>
  <si>
    <t>(numero de habitantes beneficiados con acciones de ciudadanos de mayor vulnerabilidad/ No. De beneficiarios estimados) *101</t>
  </si>
  <si>
    <t xml:space="preserve">1ER TRIMESTRE </t>
  </si>
  <si>
    <t>RESULTADO DE EVALUACION Y DESEMPEÑO DEL PROGRAMA "CULTURA Y TURISMO"</t>
  </si>
  <si>
    <t>1er trimestre</t>
  </si>
  <si>
    <t>254 Día Aniversario de la Independencia</t>
  </si>
  <si>
    <t>ESCAIN</t>
  </si>
  <si>
    <t>154Aniversario de la Revolución Mexicana</t>
  </si>
  <si>
    <t>ESCAIRM</t>
  </si>
  <si>
    <t>Domingos Culturales</t>
  </si>
  <si>
    <t>ESCDC</t>
  </si>
  <si>
    <t>Fiestas de Decembrina</t>
  </si>
  <si>
    <t>ESCDP</t>
  </si>
  <si>
    <t>93 Aniversario matamoros</t>
  </si>
  <si>
    <t>ESCAC</t>
  </si>
  <si>
    <t>213 Años del natalicio de Don Benito Juarez</t>
  </si>
  <si>
    <t>Dia de los santos reyes</t>
  </si>
  <si>
    <t>ESCDR</t>
  </si>
  <si>
    <t>Dia de los niños y niñas</t>
  </si>
  <si>
    <t>ESCDN</t>
  </si>
  <si>
    <t>Festejo dia de las madres matamorenses</t>
  </si>
  <si>
    <t>ESCDM</t>
  </si>
  <si>
    <t>Dia del padre matamorenses</t>
  </si>
  <si>
    <t>RESULTADO DE EVALUACION Y DESEMPEÑO DEL PROGRAMA "INFRAESTRUCTURA Y SERVICIOS"</t>
  </si>
  <si>
    <t>1ER TRIMESTRE</t>
  </si>
  <si>
    <t>INFRAESTRUCTURA Y SERVICIOS</t>
  </si>
  <si>
    <t>SERVICIOS PUBLICOS</t>
  </si>
  <si>
    <t>EJE 3 INFRAESTRUCTURA Y SERVICIOS</t>
  </si>
  <si>
    <t>ORDENACION DE DESECHOS</t>
  </si>
  <si>
    <t>población beneficiada con servicios de recoleccion de basura</t>
  </si>
  <si>
    <t>(numero de habitantes beneficiados con acciones de limpieza / No. De benefiarios estimados *100</t>
  </si>
  <si>
    <t xml:space="preserve"> USO  DEL AGUA EFICIENTE</t>
  </si>
  <si>
    <t>poblacion beneficiada con el servicio de agua</t>
  </si>
  <si>
    <t>(numero de habitantes beneficiados con servicio de agua / No. De benefiarios estimados *100</t>
  </si>
  <si>
    <t>ALUMBRADO PUBLICO/ TELETEC</t>
  </si>
  <si>
    <t>población beneficiada con ahorro de alumbradi publico</t>
  </si>
  <si>
    <t>(numero de habitantes beneficiados alumbrado ahorrador  / No. De benefiarios estimados *100</t>
  </si>
  <si>
    <t xml:space="preserve">MATAMOROS COAHUILA </t>
  </si>
  <si>
    <t>GRADO DE CUMPLIMIENTOS Y METAS SOBRE INDICADORES</t>
  </si>
  <si>
    <t>1 er Trimestre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</si>
  <si>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 xml:space="preserve">SEGURIDAD </t>
    </r>
  </si>
  <si>
    <t>EJE PLAN MUNICIPAL</t>
  </si>
  <si>
    <t>FÓRMULA DE CÁLCULO</t>
  </si>
  <si>
    <t>EVALUACIÓN / DESEMPEÑO</t>
  </si>
  <si>
    <t>PORCENTUAL</t>
  </si>
  <si>
    <t xml:space="preserve">SEGURIDAD </t>
  </si>
  <si>
    <t>SEGURIDAD PUBLICA</t>
  </si>
  <si>
    <t>DIRECCION DE SEGURIDAD PUBLICA GENERAL</t>
  </si>
  <si>
    <t>EJE 4 SEGURIDAD</t>
  </si>
  <si>
    <t>Equipamiento de cuerpo policiacos y transitos</t>
  </si>
  <si>
    <t>Informe de Detección de Necesidades de equipamiento del cuerpo policial y transito</t>
  </si>
  <si>
    <t>Prendas de proteccion personal</t>
  </si>
  <si>
    <t>Informes de Resultados de las Reuniones y Acciones entre los tres niveles de gobierno</t>
  </si>
  <si>
    <t xml:space="preserve"> </t>
  </si>
  <si>
    <t xml:space="preserve"> Calidad en la policia</t>
  </si>
  <si>
    <t>porcentaje de atencion de necesidades de la corporacion policiaca</t>
  </si>
  <si>
    <t>Examenes y evaluaciones de policias</t>
  </si>
  <si>
    <t>Informe de Evaluación de Funciones de los Cuerpos Policiacos</t>
  </si>
  <si>
    <t>IEFCP</t>
  </si>
  <si>
    <t>Capacitacion a policias y transitos</t>
  </si>
  <si>
    <t>servicios a parque vehicular de policias</t>
  </si>
  <si>
    <t>equipamiento administrativopara policias y transitos</t>
  </si>
  <si>
    <t>Elementos de seguridad pública capacitados</t>
  </si>
  <si>
    <t>(Número de elementos de seguridad pública capacitados / Total de elementos de seguridad pública en la plantilla)*100</t>
  </si>
  <si>
    <t>patrullas y vehiculos para policia</t>
  </si>
  <si>
    <t>Elementos de transitos capacitados</t>
  </si>
  <si>
    <t>(Número de elementos de transitos capacitados / Total de elementos de transitos en la plantilla)*100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</si>
</sst>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gency FB"/>
      <family val="2"/>
    </font>
    <font>
      <b/>
      <sz val="10"/>
      <color theme="1"/>
      <name val="Agency FB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9" fontId="0" fillId="0" borderId="0" xfId="2" applyFont="1"/>
    <xf numFmtId="44" fontId="5" fillId="0" borderId="1" xfId="1" applyFont="1" applyBorder="1" applyAlignment="1">
      <alignment vertical="center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9" fontId="5" fillId="0" borderId="1" xfId="0" applyNumberFormat="1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44" fontId="5" fillId="0" borderId="1" xfId="1" applyFont="1" applyBorder="1"/>
    <xf numFmtId="9" fontId="5" fillId="0" borderId="1" xfId="2" applyFont="1" applyBorder="1"/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right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5" fillId="0" borderId="1" xfId="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textRotation="90"/>
    </xf>
    <xf numFmtId="0" fontId="8" fillId="4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textRotation="90"/>
    </xf>
    <xf numFmtId="0" fontId="8" fillId="4" borderId="2" xfId="0" applyFont="1" applyFill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/>
    </xf>
    <xf numFmtId="10" fontId="9" fillId="4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textRotation="90"/>
    </xf>
    <xf numFmtId="0" fontId="11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/>
    </xf>
    <xf numFmtId="10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center"/>
    </xf>
    <xf numFmtId="10" fontId="5" fillId="5" borderId="1" xfId="2" applyNumberFormat="1" applyFont="1" applyFill="1" applyBorder="1" applyAlignment="1">
      <alignment vertical="center"/>
    </xf>
    <xf numFmtId="164" fontId="5" fillId="5" borderId="1" xfId="2" applyNumberFormat="1" applyFont="1" applyFill="1" applyBorder="1" applyAlignment="1">
      <alignment vertical="center"/>
    </xf>
    <xf numFmtId="44" fontId="12" fillId="0" borderId="1" xfId="1" applyFont="1" applyFill="1" applyBorder="1" applyAlignment="1">
      <alignment vertical="center"/>
    </xf>
    <xf numFmtId="44" fontId="12" fillId="0" borderId="1" xfId="1" applyFont="1" applyBorder="1" applyAlignment="1">
      <alignment vertical="center"/>
    </xf>
    <xf numFmtId="10" fontId="12" fillId="0" borderId="1" xfId="1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0" fontId="12" fillId="0" borderId="1" xfId="1" applyNumberFormat="1" applyFont="1" applyFill="1" applyBorder="1" applyAlignment="1">
      <alignment vertical="center"/>
    </xf>
    <xf numFmtId="9" fontId="5" fillId="5" borderId="1" xfId="2" applyFont="1" applyFill="1" applyBorder="1" applyAlignment="1">
      <alignment vertical="center"/>
    </xf>
    <xf numFmtId="49" fontId="12" fillId="6" borderId="1" xfId="3" applyNumberFormat="1" applyFont="1" applyFill="1" applyBorder="1" applyAlignment="1">
      <alignment horizontal="center" vertical="center" wrapText="1"/>
    </xf>
    <xf numFmtId="44" fontId="12" fillId="0" borderId="1" xfId="4" applyFont="1" applyFill="1" applyBorder="1" applyAlignment="1">
      <alignment vertical="center"/>
    </xf>
    <xf numFmtId="44" fontId="12" fillId="0" borderId="1" xfId="4" applyFont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</cellXfs>
  <cellStyles count="5">
    <cellStyle name="Moneda" xfId="1" builtinId="4"/>
    <cellStyle name="Moneda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134</xdr:row>
      <xdr:rowOff>0</xdr:rowOff>
    </xdr:from>
    <xdr:to>
      <xdr:col>9</xdr:col>
      <xdr:colOff>628650</xdr:colOff>
      <xdr:row>147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13225"/>
          <a:ext cx="8763000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G156" sqref="G156"/>
    </sheetView>
  </sheetViews>
  <sheetFormatPr baseColWidth="10" defaultRowHeight="15"/>
  <cols>
    <col min="5" max="5" width="15.28515625" customWidth="1"/>
    <col min="6" max="6" width="23.7109375" customWidth="1"/>
    <col min="8" max="8" width="13.5703125" customWidth="1"/>
    <col min="9" max="9" width="12.28515625" customWidth="1"/>
  </cols>
  <sheetData>
    <row r="1" spans="1:13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3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</row>
    <row r="5" spans="1:13" ht="23.25" customHeight="1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3" ht="85.5" customHeight="1">
      <c r="A6" s="4" t="s">
        <v>4</v>
      </c>
      <c r="B6" s="4" t="s">
        <v>5</v>
      </c>
      <c r="C6" s="4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6" t="s">
        <v>11</v>
      </c>
      <c r="I6" s="6"/>
      <c r="J6" s="6"/>
    </row>
    <row r="7" spans="1:13" ht="45" customHeight="1">
      <c r="A7" s="4"/>
      <c r="B7" s="4"/>
      <c r="C7" s="4"/>
      <c r="D7" s="4"/>
      <c r="E7" s="5"/>
      <c r="F7" s="5"/>
      <c r="G7" s="5"/>
      <c r="H7" s="7" t="s">
        <v>12</v>
      </c>
      <c r="I7" s="7" t="s">
        <v>2</v>
      </c>
      <c r="J7" s="7" t="s">
        <v>13</v>
      </c>
    </row>
    <row r="8" spans="1:13" ht="36.75" customHeight="1">
      <c r="A8" s="8" t="s">
        <v>14</v>
      </c>
      <c r="B8" s="8" t="s">
        <v>15</v>
      </c>
      <c r="C8" s="8" t="s">
        <v>16</v>
      </c>
      <c r="D8" s="8" t="s">
        <v>17</v>
      </c>
      <c r="E8" s="9" t="s">
        <v>18</v>
      </c>
      <c r="F8" s="9" t="s">
        <v>19</v>
      </c>
      <c r="G8" s="10" t="s">
        <v>20</v>
      </c>
      <c r="H8" s="11" t="s">
        <v>21</v>
      </c>
      <c r="I8" s="12">
        <v>18853678.559999999</v>
      </c>
      <c r="J8" s="13">
        <v>1</v>
      </c>
    </row>
    <row r="9" spans="1:13" ht="36.75" customHeight="1">
      <c r="A9" s="8"/>
      <c r="B9" s="8"/>
      <c r="C9" s="8"/>
      <c r="D9" s="8"/>
      <c r="E9" s="9"/>
      <c r="F9" s="9"/>
      <c r="G9" s="10"/>
      <c r="H9" s="11" t="s">
        <v>22</v>
      </c>
      <c r="I9" s="12">
        <v>20963189.539999999</v>
      </c>
      <c r="J9" s="14">
        <f>I9/I8*100%</f>
        <v>1.111888561868003</v>
      </c>
      <c r="K9" s="15"/>
    </row>
    <row r="10" spans="1:13" ht="36.75" customHeight="1">
      <c r="A10" s="8"/>
      <c r="B10" s="8"/>
      <c r="C10" s="8"/>
      <c r="D10" s="8"/>
      <c r="E10" s="9" t="s">
        <v>23</v>
      </c>
      <c r="F10" s="9" t="s">
        <v>24</v>
      </c>
      <c r="G10" s="10" t="s">
        <v>25</v>
      </c>
      <c r="H10" s="11" t="s">
        <v>26</v>
      </c>
      <c r="I10" s="16">
        <v>858074.64</v>
      </c>
      <c r="J10" s="13">
        <v>1</v>
      </c>
    </row>
    <row r="11" spans="1:13" ht="36.75" customHeight="1">
      <c r="A11" s="8"/>
      <c r="B11" s="8"/>
      <c r="C11" s="8"/>
      <c r="D11" s="8"/>
      <c r="E11" s="9"/>
      <c r="F11" s="9"/>
      <c r="G11" s="10"/>
      <c r="H11" s="11" t="s">
        <v>22</v>
      </c>
      <c r="I11" s="16">
        <v>478707.44</v>
      </c>
      <c r="J11" s="14">
        <f>I11/I10*100%</f>
        <v>0.55788554711277794</v>
      </c>
    </row>
    <row r="12" spans="1:13" ht="36.75" customHeight="1">
      <c r="A12" s="8"/>
      <c r="B12" s="8"/>
      <c r="C12" s="8"/>
      <c r="D12" s="8"/>
      <c r="E12" s="9" t="s">
        <v>27</v>
      </c>
      <c r="F12" s="9" t="s">
        <v>28</v>
      </c>
      <c r="G12" s="10" t="s">
        <v>29</v>
      </c>
      <c r="H12" s="11" t="s">
        <v>21</v>
      </c>
      <c r="I12" s="16">
        <v>2827285.32</v>
      </c>
      <c r="J12" s="13">
        <v>1</v>
      </c>
    </row>
    <row r="13" spans="1:13" ht="36.75" customHeight="1">
      <c r="A13" s="8"/>
      <c r="B13" s="8"/>
      <c r="C13" s="8"/>
      <c r="D13" s="8"/>
      <c r="E13" s="9"/>
      <c r="F13" s="9"/>
      <c r="G13" s="10"/>
      <c r="H13" s="11" t="s">
        <v>22</v>
      </c>
      <c r="I13" s="16">
        <v>4057186.03</v>
      </c>
      <c r="J13" s="14">
        <f>I13/I12*100%</f>
        <v>1.435011175313569</v>
      </c>
    </row>
    <row r="14" spans="1:13" ht="36.75" customHeight="1">
      <c r="A14" s="8"/>
      <c r="B14" s="8"/>
      <c r="C14" s="8"/>
      <c r="D14" s="8"/>
      <c r="E14" s="9" t="s">
        <v>30</v>
      </c>
      <c r="F14" s="9" t="s">
        <v>31</v>
      </c>
      <c r="G14" s="10" t="s">
        <v>32</v>
      </c>
      <c r="H14" s="11" t="s">
        <v>21</v>
      </c>
      <c r="I14" s="16">
        <v>219463.67999999999</v>
      </c>
      <c r="J14" s="13">
        <v>1</v>
      </c>
    </row>
    <row r="15" spans="1:13" ht="36.75" customHeight="1">
      <c r="A15" s="8"/>
      <c r="B15" s="8"/>
      <c r="C15" s="8"/>
      <c r="D15" s="8"/>
      <c r="E15" s="9"/>
      <c r="F15" s="9"/>
      <c r="G15" s="10"/>
      <c r="H15" s="11" t="s">
        <v>22</v>
      </c>
      <c r="I15" s="16">
        <v>73198.63</v>
      </c>
      <c r="J15" s="14">
        <f>I15/I14*100%</f>
        <v>0.33353414104784906</v>
      </c>
    </row>
    <row r="16" spans="1:13" ht="36.75" customHeight="1">
      <c r="A16" s="8"/>
      <c r="B16" s="8"/>
      <c r="C16" s="8"/>
      <c r="D16" s="8"/>
      <c r="E16" s="9" t="s">
        <v>33</v>
      </c>
      <c r="F16" s="9" t="s">
        <v>34</v>
      </c>
      <c r="G16" s="10" t="s">
        <v>35</v>
      </c>
      <c r="H16" s="11" t="s">
        <v>21</v>
      </c>
      <c r="I16" s="16">
        <v>2287402.3199999998</v>
      </c>
      <c r="J16" s="13">
        <v>1</v>
      </c>
    </row>
    <row r="17" spans="1:10">
      <c r="A17" s="17"/>
      <c r="B17" s="17"/>
      <c r="C17" s="17"/>
      <c r="D17" s="17"/>
      <c r="E17" s="9"/>
      <c r="F17" s="9"/>
      <c r="G17" s="10"/>
      <c r="H17" s="11" t="s">
        <v>22</v>
      </c>
      <c r="I17" s="16">
        <v>1790120.32</v>
      </c>
      <c r="J17" s="14">
        <f>I17/I16*100%</f>
        <v>0.78259967839850764</v>
      </c>
    </row>
    <row r="18" spans="1:10">
      <c r="A18" s="18"/>
      <c r="B18" s="18"/>
      <c r="C18" s="18"/>
      <c r="D18" s="18"/>
      <c r="E18" s="19" t="s">
        <v>36</v>
      </c>
      <c r="F18" s="9" t="s">
        <v>37</v>
      </c>
      <c r="G18" s="20" t="s">
        <v>38</v>
      </c>
      <c r="H18" s="21" t="s">
        <v>21</v>
      </c>
      <c r="I18" s="22">
        <v>0</v>
      </c>
      <c r="J18" s="23">
        <v>1</v>
      </c>
    </row>
    <row r="19" spans="1:10">
      <c r="A19" s="18"/>
      <c r="B19" s="18"/>
      <c r="C19" s="18"/>
      <c r="D19" s="18"/>
      <c r="E19" s="24"/>
      <c r="F19" s="9"/>
      <c r="G19" s="20"/>
      <c r="H19" s="21" t="s">
        <v>22</v>
      </c>
      <c r="I19" s="22">
        <v>0</v>
      </c>
      <c r="J19" s="22">
        <v>0</v>
      </c>
    </row>
    <row r="20" spans="1:10">
      <c r="A20" s="18"/>
      <c r="B20" s="18"/>
      <c r="C20" s="18"/>
      <c r="D20" s="18"/>
      <c r="E20" s="25" t="s">
        <v>39</v>
      </c>
      <c r="F20" s="9" t="s">
        <v>40</v>
      </c>
      <c r="G20" s="9" t="s">
        <v>41</v>
      </c>
      <c r="H20" s="21" t="s">
        <v>21</v>
      </c>
      <c r="I20" s="26">
        <v>193749.99</v>
      </c>
      <c r="J20" s="27">
        <v>1</v>
      </c>
    </row>
    <row r="21" spans="1:10">
      <c r="A21" s="28"/>
      <c r="B21" s="28"/>
      <c r="C21" s="28"/>
      <c r="D21" s="28"/>
      <c r="E21" s="29"/>
      <c r="F21" s="9"/>
      <c r="G21" s="9"/>
      <c r="H21" s="21" t="s">
        <v>22</v>
      </c>
      <c r="I21" s="26">
        <v>80000</v>
      </c>
      <c r="J21" s="27">
        <f>(I21*J20)/I20</f>
        <v>0.41290324711758697</v>
      </c>
    </row>
    <row r="22" spans="1:10">
      <c r="E22" s="9" t="s">
        <v>42</v>
      </c>
      <c r="F22" s="9" t="s">
        <v>43</v>
      </c>
      <c r="G22" s="10" t="s">
        <v>44</v>
      </c>
      <c r="H22" s="11" t="s">
        <v>26</v>
      </c>
      <c r="I22" s="16">
        <v>24084812.039999999</v>
      </c>
      <c r="J22" s="13">
        <v>1</v>
      </c>
    </row>
    <row r="23" spans="1:10">
      <c r="E23" s="9"/>
      <c r="F23" s="9"/>
      <c r="G23" s="10"/>
      <c r="H23" s="11" t="s">
        <v>22</v>
      </c>
      <c r="I23" s="16">
        <v>23554032.699999999</v>
      </c>
      <c r="J23" s="14">
        <f>I23/I22*100%</f>
        <v>0.97796207256596057</v>
      </c>
    </row>
    <row r="25" spans="1:10" ht="15.75">
      <c r="A25" s="1" t="s">
        <v>0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5.75">
      <c r="A26" s="1" t="s">
        <v>1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15.75">
      <c r="A27" s="1" t="s">
        <v>2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3" t="s">
        <v>45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1" t="s">
        <v>4</v>
      </c>
      <c r="B30" s="31" t="s">
        <v>5</v>
      </c>
      <c r="C30" s="31" t="s">
        <v>6</v>
      </c>
      <c r="D30" s="31" t="s">
        <v>7</v>
      </c>
      <c r="E30" s="5" t="s">
        <v>8</v>
      </c>
      <c r="F30" s="5" t="s">
        <v>9</v>
      </c>
      <c r="G30" s="5" t="s">
        <v>10</v>
      </c>
      <c r="H30" s="6" t="s">
        <v>11</v>
      </c>
      <c r="I30" s="6"/>
      <c r="J30" s="6"/>
    </row>
    <row r="31" spans="1:10">
      <c r="A31" s="31"/>
      <c r="B31" s="31"/>
      <c r="C31" s="31"/>
      <c r="D31" s="31"/>
      <c r="E31" s="5"/>
      <c r="F31" s="5"/>
      <c r="G31" s="5"/>
      <c r="H31" s="5" t="s">
        <v>12</v>
      </c>
      <c r="I31" s="5" t="s">
        <v>2</v>
      </c>
      <c r="J31" s="5" t="s">
        <v>46</v>
      </c>
    </row>
    <row r="32" spans="1:10">
      <c r="A32" s="31"/>
      <c r="B32" s="31"/>
      <c r="C32" s="31"/>
      <c r="D32" s="31"/>
      <c r="E32" s="5"/>
      <c r="F32" s="5"/>
      <c r="G32" s="5"/>
      <c r="H32" s="5"/>
      <c r="I32" s="5"/>
      <c r="J32" s="5"/>
    </row>
    <row r="33" spans="1:10">
      <c r="A33" s="17" t="s">
        <v>47</v>
      </c>
      <c r="B33" s="17" t="s">
        <v>48</v>
      </c>
      <c r="C33" s="32" t="s">
        <v>49</v>
      </c>
      <c r="D33" s="17" t="s">
        <v>50</v>
      </c>
      <c r="E33" s="33" t="s">
        <v>51</v>
      </c>
      <c r="F33" s="33" t="s">
        <v>52</v>
      </c>
      <c r="G33" s="33" t="s">
        <v>53</v>
      </c>
      <c r="H33" s="11" t="s">
        <v>21</v>
      </c>
      <c r="I33" s="34">
        <v>200000</v>
      </c>
      <c r="J33" s="35">
        <v>1</v>
      </c>
    </row>
    <row r="34" spans="1:10">
      <c r="A34" s="36"/>
      <c r="B34" s="36"/>
      <c r="C34" s="37"/>
      <c r="D34" s="36"/>
      <c r="E34" s="38"/>
      <c r="F34" s="38"/>
      <c r="G34" s="38"/>
      <c r="H34" s="11" t="s">
        <v>22</v>
      </c>
      <c r="I34" s="34">
        <v>0</v>
      </c>
      <c r="J34" s="14">
        <f>I34/I33*100%</f>
        <v>0</v>
      </c>
    </row>
    <row r="35" spans="1:10">
      <c r="A35" s="36"/>
      <c r="B35" s="36"/>
      <c r="C35" s="37"/>
      <c r="D35" s="36"/>
      <c r="E35" s="9" t="s">
        <v>54</v>
      </c>
      <c r="F35" s="9" t="s">
        <v>55</v>
      </c>
      <c r="G35" s="9" t="s">
        <v>56</v>
      </c>
      <c r="H35" s="11" t="s">
        <v>21</v>
      </c>
      <c r="I35" s="12">
        <v>125000.01</v>
      </c>
      <c r="J35" s="13">
        <v>1</v>
      </c>
    </row>
    <row r="36" spans="1:10">
      <c r="A36" s="36"/>
      <c r="B36" s="36"/>
      <c r="C36" s="37"/>
      <c r="D36" s="36"/>
      <c r="E36" s="9"/>
      <c r="F36" s="9"/>
      <c r="G36" s="9"/>
      <c r="H36" s="11" t="s">
        <v>22</v>
      </c>
      <c r="I36" s="12">
        <v>38000</v>
      </c>
      <c r="J36" s="14">
        <f>I36/I35*100%</f>
        <v>0.30399997568000198</v>
      </c>
    </row>
    <row r="37" spans="1:10">
      <c r="A37" s="36"/>
      <c r="B37" s="36"/>
      <c r="C37" s="37"/>
      <c r="D37" s="36"/>
      <c r="E37" s="9" t="s">
        <v>57</v>
      </c>
      <c r="F37" s="9" t="s">
        <v>58</v>
      </c>
      <c r="G37" s="9" t="s">
        <v>59</v>
      </c>
      <c r="H37" s="11" t="s">
        <v>26</v>
      </c>
      <c r="I37" s="16">
        <v>125000.01</v>
      </c>
      <c r="J37" s="13">
        <v>1</v>
      </c>
    </row>
    <row r="38" spans="1:10">
      <c r="A38" s="36"/>
      <c r="B38" s="36"/>
      <c r="C38" s="37"/>
      <c r="D38" s="36"/>
      <c r="E38" s="9"/>
      <c r="F38" s="9"/>
      <c r="G38" s="9"/>
      <c r="H38" s="11" t="s">
        <v>22</v>
      </c>
      <c r="I38" s="16">
        <v>133984.9</v>
      </c>
      <c r="J38" s="14">
        <f>I38/I37*100%</f>
        <v>1.0718791142496709</v>
      </c>
    </row>
    <row r="39" spans="1:10">
      <c r="A39" s="36"/>
      <c r="B39" s="36"/>
      <c r="C39" s="37"/>
      <c r="D39" s="36"/>
      <c r="E39" s="9" t="s">
        <v>60</v>
      </c>
      <c r="F39" s="9" t="s">
        <v>61</v>
      </c>
      <c r="G39" s="9" t="s">
        <v>62</v>
      </c>
      <c r="H39" s="11" t="s">
        <v>21</v>
      </c>
      <c r="I39" s="16">
        <v>737320.2</v>
      </c>
      <c r="J39" s="13">
        <v>1</v>
      </c>
    </row>
    <row r="40" spans="1:10">
      <c r="A40" s="36"/>
      <c r="B40" s="36"/>
      <c r="C40" s="37"/>
      <c r="D40" s="36"/>
      <c r="E40" s="9"/>
      <c r="F40" s="9"/>
      <c r="G40" s="9"/>
      <c r="H40" s="11" t="s">
        <v>22</v>
      </c>
      <c r="I40" s="16">
        <v>40000</v>
      </c>
      <c r="J40" s="14">
        <f>I40/I39*100%</f>
        <v>5.425051422706173E-2</v>
      </c>
    </row>
    <row r="41" spans="1:10">
      <c r="A41" s="36"/>
      <c r="B41" s="36"/>
      <c r="C41" s="37"/>
      <c r="D41" s="36"/>
      <c r="E41" s="9" t="s">
        <v>63</v>
      </c>
      <c r="F41" s="9" t="s">
        <v>64</v>
      </c>
      <c r="G41" s="9" t="s">
        <v>65</v>
      </c>
      <c r="H41" s="11" t="s">
        <v>21</v>
      </c>
      <c r="I41" s="16">
        <v>249999.99</v>
      </c>
      <c r="J41" s="13">
        <v>1</v>
      </c>
    </row>
    <row r="42" spans="1:10">
      <c r="A42" s="36"/>
      <c r="B42" s="36"/>
      <c r="C42" s="37"/>
      <c r="D42" s="36"/>
      <c r="E42" s="9"/>
      <c r="F42" s="9"/>
      <c r="G42" s="9"/>
      <c r="H42" s="11" t="s">
        <v>22</v>
      </c>
      <c r="I42" s="16">
        <v>22000</v>
      </c>
      <c r="J42" s="14">
        <f>I42/I41*100%</f>
        <v>8.8000003520000147E-2</v>
      </c>
    </row>
    <row r="43" spans="1:10">
      <c r="A43" s="36"/>
      <c r="B43" s="36"/>
      <c r="C43" s="37"/>
      <c r="D43" s="36"/>
      <c r="E43" s="9" t="s">
        <v>66</v>
      </c>
      <c r="F43" s="9" t="s">
        <v>67</v>
      </c>
      <c r="G43" s="9" t="s">
        <v>68</v>
      </c>
      <c r="H43" s="11" t="s">
        <v>21</v>
      </c>
      <c r="I43" s="16">
        <v>225000</v>
      </c>
      <c r="J43" s="13">
        <v>1</v>
      </c>
    </row>
    <row r="44" spans="1:10">
      <c r="A44" s="36"/>
      <c r="B44" s="36"/>
      <c r="C44" s="37"/>
      <c r="D44" s="36"/>
      <c r="E44" s="9"/>
      <c r="F44" s="9"/>
      <c r="G44" s="9"/>
      <c r="H44" s="11" t="s">
        <v>22</v>
      </c>
      <c r="I44" s="16">
        <v>0</v>
      </c>
      <c r="J44" s="14">
        <f>I44/I43*100%</f>
        <v>0</v>
      </c>
    </row>
    <row r="45" spans="1:10">
      <c r="A45" s="36"/>
      <c r="B45" s="36"/>
      <c r="C45" s="37"/>
      <c r="D45" s="36"/>
      <c r="E45" s="9" t="s">
        <v>69</v>
      </c>
      <c r="F45" s="9" t="s">
        <v>70</v>
      </c>
      <c r="G45" s="9" t="s">
        <v>71</v>
      </c>
      <c r="H45" s="11" t="s">
        <v>21</v>
      </c>
      <c r="I45" s="12">
        <v>187500</v>
      </c>
      <c r="J45" s="35">
        <v>1</v>
      </c>
    </row>
    <row r="46" spans="1:10">
      <c r="A46" s="36"/>
      <c r="B46" s="36"/>
      <c r="C46" s="37"/>
      <c r="D46" s="36"/>
      <c r="E46" s="9"/>
      <c r="F46" s="9"/>
      <c r="G46" s="9"/>
      <c r="H46" s="11" t="s">
        <v>22</v>
      </c>
      <c r="I46" s="12">
        <v>0</v>
      </c>
      <c r="J46" s="14">
        <f>I46/I45*100%</f>
        <v>0</v>
      </c>
    </row>
    <row r="47" spans="1:10">
      <c r="A47" s="36"/>
      <c r="B47" s="36"/>
      <c r="C47" s="37"/>
      <c r="D47" s="36"/>
      <c r="E47" s="9" t="s">
        <v>72</v>
      </c>
      <c r="F47" s="9" t="s">
        <v>73</v>
      </c>
      <c r="G47" s="9" t="s">
        <v>74</v>
      </c>
      <c r="H47" s="11" t="s">
        <v>21</v>
      </c>
      <c r="I47" s="12">
        <v>375000</v>
      </c>
      <c r="J47" s="35">
        <v>1</v>
      </c>
    </row>
    <row r="48" spans="1:10">
      <c r="A48" s="36"/>
      <c r="B48" s="36"/>
      <c r="C48" s="37"/>
      <c r="D48" s="36"/>
      <c r="E48" s="9"/>
      <c r="F48" s="9"/>
      <c r="G48" s="9"/>
      <c r="H48" s="11" t="s">
        <v>22</v>
      </c>
      <c r="I48" s="12">
        <v>0</v>
      </c>
      <c r="J48" s="14">
        <f>I48/I47*100%</f>
        <v>0</v>
      </c>
    </row>
    <row r="49" spans="1:10">
      <c r="A49" s="36"/>
      <c r="B49" s="36"/>
      <c r="C49" s="37"/>
      <c r="D49" s="36"/>
      <c r="E49" s="9" t="s">
        <v>75</v>
      </c>
      <c r="F49" s="9" t="s">
        <v>76</v>
      </c>
      <c r="G49" s="9" t="s">
        <v>77</v>
      </c>
      <c r="H49" s="11" t="s">
        <v>21</v>
      </c>
      <c r="I49" s="12">
        <v>174999.99</v>
      </c>
      <c r="J49" s="35">
        <v>1</v>
      </c>
    </row>
    <row r="50" spans="1:10">
      <c r="A50" s="36"/>
      <c r="B50" s="36"/>
      <c r="C50" s="37"/>
      <c r="D50" s="36"/>
      <c r="E50" s="9"/>
      <c r="F50" s="9"/>
      <c r="G50" s="9"/>
      <c r="H50" s="11" t="s">
        <v>22</v>
      </c>
      <c r="I50" s="12">
        <v>24865.759999999998</v>
      </c>
      <c r="J50" s="13">
        <v>0</v>
      </c>
    </row>
    <row r="51" spans="1:10">
      <c r="A51" s="36"/>
      <c r="B51" s="36"/>
      <c r="C51" s="37"/>
      <c r="D51" s="36"/>
      <c r="E51" s="9" t="s">
        <v>78</v>
      </c>
      <c r="F51" s="9" t="s">
        <v>79</v>
      </c>
      <c r="G51" s="9" t="s">
        <v>80</v>
      </c>
      <c r="H51" s="11" t="s">
        <v>21</v>
      </c>
      <c r="I51" s="16">
        <v>952163.46</v>
      </c>
      <c r="J51" s="35">
        <v>1</v>
      </c>
    </row>
    <row r="52" spans="1:10">
      <c r="A52" s="36"/>
      <c r="B52" s="36"/>
      <c r="C52" s="37"/>
      <c r="D52" s="36"/>
      <c r="E52" s="9"/>
      <c r="F52" s="9"/>
      <c r="G52" s="9"/>
      <c r="H52" s="11" t="s">
        <v>22</v>
      </c>
      <c r="I52" s="16">
        <v>1436107.58</v>
      </c>
      <c r="J52" s="39">
        <f>I52/I51*100</f>
        <v>150.82573952165737</v>
      </c>
    </row>
    <row r="53" spans="1:10">
      <c r="A53" s="36"/>
      <c r="B53" s="36"/>
      <c r="C53" s="37"/>
      <c r="D53" s="36"/>
      <c r="E53" s="9" t="s">
        <v>81</v>
      </c>
      <c r="F53" s="9" t="s">
        <v>82</v>
      </c>
      <c r="G53" s="9" t="s">
        <v>83</v>
      </c>
      <c r="H53" s="11" t="s">
        <v>21</v>
      </c>
      <c r="I53" s="16">
        <v>0</v>
      </c>
      <c r="J53" s="35">
        <v>1</v>
      </c>
    </row>
    <row r="54" spans="1:10">
      <c r="A54" s="36"/>
      <c r="B54" s="36"/>
      <c r="C54" s="37"/>
      <c r="D54" s="36"/>
      <c r="E54" s="9"/>
      <c r="F54" s="9"/>
      <c r="G54" s="9"/>
      <c r="H54" s="11" t="s">
        <v>22</v>
      </c>
      <c r="I54" s="16">
        <v>13860</v>
      </c>
      <c r="J54" s="13">
        <v>0</v>
      </c>
    </row>
    <row r="55" spans="1:10">
      <c r="A55" s="36"/>
      <c r="B55" s="36"/>
      <c r="C55" s="37"/>
      <c r="D55" s="36"/>
      <c r="E55" s="9" t="s">
        <v>84</v>
      </c>
      <c r="F55" s="9" t="s">
        <v>76</v>
      </c>
      <c r="G55" s="9" t="s">
        <v>85</v>
      </c>
      <c r="H55" s="11" t="s">
        <v>21</v>
      </c>
      <c r="I55" s="16">
        <v>375000</v>
      </c>
      <c r="J55" s="35">
        <v>1</v>
      </c>
    </row>
    <row r="56" spans="1:10">
      <c r="A56" s="40"/>
      <c r="B56" s="40"/>
      <c r="C56" s="41"/>
      <c r="D56" s="40"/>
      <c r="E56" s="9"/>
      <c r="F56" s="9"/>
      <c r="G56" s="9"/>
      <c r="H56" s="11" t="s">
        <v>22</v>
      </c>
      <c r="I56" s="16">
        <v>0</v>
      </c>
      <c r="J56" s="39">
        <f>I56/I55*100</f>
        <v>0</v>
      </c>
    </row>
    <row r="57" spans="1:10">
      <c r="A57" s="42"/>
      <c r="B57" s="43"/>
      <c r="C57" s="43"/>
      <c r="D57" s="43"/>
      <c r="E57" s="44" t="s">
        <v>86</v>
      </c>
      <c r="F57" s="9" t="s">
        <v>76</v>
      </c>
      <c r="G57" s="9" t="s">
        <v>87</v>
      </c>
      <c r="H57" s="11" t="s">
        <v>21</v>
      </c>
      <c r="I57" s="26">
        <v>31749.51</v>
      </c>
      <c r="J57" s="35">
        <v>1</v>
      </c>
    </row>
    <row r="58" spans="1:10">
      <c r="A58" s="45"/>
      <c r="B58" s="46"/>
      <c r="C58" s="46"/>
      <c r="D58" s="46"/>
      <c r="E58" s="44"/>
      <c r="F58" s="9"/>
      <c r="G58" s="9"/>
      <c r="H58" s="11" t="s">
        <v>22</v>
      </c>
      <c r="I58" s="26">
        <v>19560</v>
      </c>
      <c r="J58" s="47">
        <f>(I58*J57)/I57</f>
        <v>0.61607250001653568</v>
      </c>
    </row>
    <row r="60" spans="1:10" ht="15.75">
      <c r="A60" s="1" t="s">
        <v>0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ht="15.75">
      <c r="A61" s="1" t="s">
        <v>1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ht="15.75">
      <c r="A62" s="1" t="s">
        <v>88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30"/>
      <c r="B63" s="30"/>
      <c r="C63" s="30"/>
      <c r="D63" s="30"/>
      <c r="E63" s="30"/>
      <c r="F63" s="30"/>
      <c r="G63" s="30"/>
      <c r="H63" s="30"/>
      <c r="I63" s="30"/>
      <c r="J63" s="30"/>
    </row>
    <row r="64" spans="1:10">
      <c r="A64" s="3" t="s">
        <v>89</v>
      </c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31" t="s">
        <v>4</v>
      </c>
      <c r="B65" s="31" t="s">
        <v>5</v>
      </c>
      <c r="C65" s="31" t="s">
        <v>6</v>
      </c>
      <c r="D65" s="31" t="s">
        <v>7</v>
      </c>
      <c r="E65" s="5" t="s">
        <v>8</v>
      </c>
      <c r="F65" s="5" t="s">
        <v>9</v>
      </c>
      <c r="G65" s="5" t="s">
        <v>10</v>
      </c>
      <c r="H65" s="6" t="s">
        <v>11</v>
      </c>
      <c r="I65" s="6"/>
      <c r="J65" s="6"/>
    </row>
    <row r="66" spans="1:10">
      <c r="A66" s="31"/>
      <c r="B66" s="31"/>
      <c r="C66" s="31"/>
      <c r="D66" s="31"/>
      <c r="E66" s="5"/>
      <c r="F66" s="5"/>
      <c r="G66" s="5"/>
      <c r="H66" s="5" t="s">
        <v>12</v>
      </c>
      <c r="I66" s="5" t="s">
        <v>90</v>
      </c>
      <c r="J66" s="48" t="s">
        <v>46</v>
      </c>
    </row>
    <row r="67" spans="1:10">
      <c r="A67" s="31"/>
      <c r="B67" s="31"/>
      <c r="C67" s="31"/>
      <c r="D67" s="31"/>
      <c r="E67" s="5"/>
      <c r="F67" s="5"/>
      <c r="G67" s="5"/>
      <c r="H67" s="5"/>
      <c r="I67" s="5"/>
      <c r="J67" s="49"/>
    </row>
    <row r="68" spans="1:10">
      <c r="A68" s="17" t="s">
        <v>47</v>
      </c>
      <c r="B68" s="17" t="s">
        <v>47</v>
      </c>
      <c r="C68" s="17" t="s">
        <v>49</v>
      </c>
      <c r="D68" s="17" t="s">
        <v>50</v>
      </c>
      <c r="E68" s="9" t="s">
        <v>91</v>
      </c>
      <c r="F68" s="9" t="s">
        <v>37</v>
      </c>
      <c r="G68" s="20" t="s">
        <v>92</v>
      </c>
      <c r="H68" s="11" t="s">
        <v>21</v>
      </c>
      <c r="I68" s="12">
        <v>0</v>
      </c>
      <c r="J68" s="13">
        <v>1</v>
      </c>
    </row>
    <row r="69" spans="1:10">
      <c r="A69" s="36"/>
      <c r="B69" s="36"/>
      <c r="C69" s="36"/>
      <c r="D69" s="36"/>
      <c r="E69" s="9"/>
      <c r="F69" s="9"/>
      <c r="G69" s="20"/>
      <c r="H69" s="11" t="s">
        <v>22</v>
      </c>
      <c r="I69" s="12">
        <v>0</v>
      </c>
      <c r="J69" s="14" t="e">
        <f>(I69*J68)/I68</f>
        <v>#DIV/0!</v>
      </c>
    </row>
    <row r="70" spans="1:10">
      <c r="A70" s="36"/>
      <c r="B70" s="36"/>
      <c r="C70" s="36"/>
      <c r="D70" s="36"/>
      <c r="E70" s="9" t="s">
        <v>93</v>
      </c>
      <c r="F70" s="9" t="s">
        <v>37</v>
      </c>
      <c r="G70" s="20" t="s">
        <v>94</v>
      </c>
      <c r="H70" s="11" t="s">
        <v>26</v>
      </c>
      <c r="I70" s="16">
        <v>0</v>
      </c>
      <c r="J70" s="13">
        <v>1</v>
      </c>
    </row>
    <row r="71" spans="1:10">
      <c r="A71" s="36"/>
      <c r="B71" s="36"/>
      <c r="C71" s="36"/>
      <c r="D71" s="36"/>
      <c r="E71" s="9"/>
      <c r="F71" s="9"/>
      <c r="G71" s="20"/>
      <c r="H71" s="11" t="s">
        <v>22</v>
      </c>
      <c r="I71" s="16">
        <v>0</v>
      </c>
      <c r="J71" s="14" t="e">
        <f>(I71*J70)/I70</f>
        <v>#DIV/0!</v>
      </c>
    </row>
    <row r="72" spans="1:10">
      <c r="A72" s="36"/>
      <c r="B72" s="36"/>
      <c r="C72" s="36"/>
      <c r="D72" s="36"/>
      <c r="E72" s="9" t="s">
        <v>95</v>
      </c>
      <c r="F72" s="9" t="s">
        <v>37</v>
      </c>
      <c r="G72" s="20" t="s">
        <v>96</v>
      </c>
      <c r="H72" s="11" t="s">
        <v>21</v>
      </c>
      <c r="I72" s="16">
        <v>39000</v>
      </c>
      <c r="J72" s="13">
        <v>1</v>
      </c>
    </row>
    <row r="73" spans="1:10">
      <c r="A73" s="36"/>
      <c r="B73" s="36"/>
      <c r="C73" s="36"/>
      <c r="D73" s="36"/>
      <c r="E73" s="9"/>
      <c r="F73" s="9"/>
      <c r="G73" s="20"/>
      <c r="H73" s="11" t="s">
        <v>22</v>
      </c>
      <c r="I73" s="16">
        <v>0</v>
      </c>
      <c r="J73" s="14">
        <f>(I73*J72)/I72</f>
        <v>0</v>
      </c>
    </row>
    <row r="74" spans="1:10">
      <c r="A74" s="36"/>
      <c r="B74" s="36"/>
      <c r="C74" s="36"/>
      <c r="D74" s="36"/>
      <c r="E74" s="9" t="s">
        <v>97</v>
      </c>
      <c r="F74" s="9" t="s">
        <v>37</v>
      </c>
      <c r="G74" s="20" t="s">
        <v>98</v>
      </c>
      <c r="H74" s="11" t="s">
        <v>21</v>
      </c>
      <c r="I74" s="16">
        <v>0</v>
      </c>
      <c r="J74" s="13">
        <v>1</v>
      </c>
    </row>
    <row r="75" spans="1:10">
      <c r="A75" s="36"/>
      <c r="B75" s="36"/>
      <c r="C75" s="36"/>
      <c r="D75" s="36"/>
      <c r="E75" s="9"/>
      <c r="F75" s="9"/>
      <c r="G75" s="20"/>
      <c r="H75" s="11" t="s">
        <v>22</v>
      </c>
      <c r="I75" s="16">
        <v>0</v>
      </c>
      <c r="J75" s="14" t="e">
        <f>(I75*J74)/I74</f>
        <v>#DIV/0!</v>
      </c>
    </row>
    <row r="76" spans="1:10">
      <c r="A76" s="36"/>
      <c r="B76" s="36"/>
      <c r="C76" s="36"/>
      <c r="D76" s="36"/>
      <c r="E76" s="19" t="s">
        <v>99</v>
      </c>
      <c r="F76" s="19" t="s">
        <v>37</v>
      </c>
      <c r="G76" s="50" t="s">
        <v>100</v>
      </c>
      <c r="H76" s="11" t="s">
        <v>21</v>
      </c>
      <c r="I76" s="16">
        <v>650000</v>
      </c>
      <c r="J76" s="13">
        <v>1</v>
      </c>
    </row>
    <row r="77" spans="1:10">
      <c r="A77" s="36"/>
      <c r="B77" s="36"/>
      <c r="C77" s="36"/>
      <c r="D77" s="36"/>
      <c r="E77" s="24"/>
      <c r="F77" s="24"/>
      <c r="G77" s="51"/>
      <c r="H77" s="11" t="s">
        <v>22</v>
      </c>
      <c r="I77" s="16">
        <v>291499.18</v>
      </c>
      <c r="J77" s="47">
        <f>(I77*J76)/I76</f>
        <v>0.44846027692307694</v>
      </c>
    </row>
    <row r="78" spans="1:10">
      <c r="A78" s="36"/>
      <c r="B78" s="36"/>
      <c r="C78" s="36"/>
      <c r="D78" s="36"/>
      <c r="E78" s="19" t="s">
        <v>101</v>
      </c>
      <c r="F78" s="19" t="s">
        <v>37</v>
      </c>
      <c r="G78" s="50" t="s">
        <v>38</v>
      </c>
      <c r="H78" s="11" t="s">
        <v>21</v>
      </c>
      <c r="I78" s="16">
        <v>75000</v>
      </c>
      <c r="J78" s="13">
        <v>1</v>
      </c>
    </row>
    <row r="79" spans="1:10">
      <c r="A79" s="36"/>
      <c r="B79" s="36"/>
      <c r="C79" s="36"/>
      <c r="D79" s="36"/>
      <c r="E79" s="24"/>
      <c r="F79" s="24"/>
      <c r="G79" s="51"/>
      <c r="H79" s="11" t="s">
        <v>22</v>
      </c>
      <c r="I79" s="16">
        <v>136764</v>
      </c>
      <c r="J79" s="47">
        <f>(I79*J78)/I78</f>
        <v>1.82352</v>
      </c>
    </row>
    <row r="80" spans="1:10">
      <c r="A80" s="36"/>
      <c r="B80" s="36"/>
      <c r="C80" s="36"/>
      <c r="D80" s="36"/>
      <c r="E80" s="19" t="s">
        <v>102</v>
      </c>
      <c r="F80" s="19" t="s">
        <v>37</v>
      </c>
      <c r="G80" s="50" t="s">
        <v>103</v>
      </c>
      <c r="H80" s="11" t="s">
        <v>21</v>
      </c>
      <c r="I80" s="16">
        <v>90000</v>
      </c>
      <c r="J80" s="13">
        <v>1</v>
      </c>
    </row>
    <row r="81" spans="1:10">
      <c r="A81" s="36"/>
      <c r="B81" s="36"/>
      <c r="C81" s="36"/>
      <c r="D81" s="36"/>
      <c r="E81" s="24"/>
      <c r="F81" s="24"/>
      <c r="G81" s="51"/>
      <c r="H81" s="11" t="s">
        <v>22</v>
      </c>
      <c r="I81" s="16">
        <v>23800</v>
      </c>
      <c r="J81" s="47">
        <f>(I81*J80)/I80</f>
        <v>0.26444444444444443</v>
      </c>
    </row>
    <row r="82" spans="1:10">
      <c r="A82" s="36"/>
      <c r="B82" s="36"/>
      <c r="C82" s="36"/>
      <c r="D82" s="36"/>
      <c r="E82" s="19" t="s">
        <v>104</v>
      </c>
      <c r="F82" s="19" t="s">
        <v>37</v>
      </c>
      <c r="G82" s="50" t="s">
        <v>105</v>
      </c>
      <c r="H82" s="11" t="s">
        <v>21</v>
      </c>
      <c r="I82" s="16">
        <v>0</v>
      </c>
      <c r="J82" s="13">
        <v>1</v>
      </c>
    </row>
    <row r="83" spans="1:10">
      <c r="A83" s="36"/>
      <c r="B83" s="36"/>
      <c r="C83" s="36"/>
      <c r="D83" s="36"/>
      <c r="E83" s="24"/>
      <c r="F83" s="24"/>
      <c r="G83" s="51"/>
      <c r="H83" s="11" t="s">
        <v>22</v>
      </c>
      <c r="I83" s="16">
        <v>0</v>
      </c>
      <c r="J83" s="47" t="e">
        <f>(I83*J82)/I82</f>
        <v>#DIV/0!</v>
      </c>
    </row>
    <row r="84" spans="1:10">
      <c r="A84" s="36"/>
      <c r="B84" s="36"/>
      <c r="C84" s="36"/>
      <c r="D84" s="36"/>
      <c r="E84" s="19" t="s">
        <v>106</v>
      </c>
      <c r="F84" s="19" t="s">
        <v>37</v>
      </c>
      <c r="G84" s="50" t="s">
        <v>107</v>
      </c>
      <c r="H84" s="11" t="s">
        <v>21</v>
      </c>
      <c r="I84" s="16">
        <v>0</v>
      </c>
      <c r="J84" s="13">
        <v>1</v>
      </c>
    </row>
    <row r="85" spans="1:10">
      <c r="A85" s="36"/>
      <c r="B85" s="36"/>
      <c r="C85" s="36"/>
      <c r="D85" s="36"/>
      <c r="E85" s="24"/>
      <c r="F85" s="24"/>
      <c r="G85" s="51"/>
      <c r="H85" s="11" t="s">
        <v>22</v>
      </c>
      <c r="I85" s="16">
        <v>0</v>
      </c>
      <c r="J85" s="47" t="e">
        <f>(I85*J84)/I84</f>
        <v>#DIV/0!</v>
      </c>
    </row>
    <row r="86" spans="1:10">
      <c r="A86" s="36"/>
      <c r="B86" s="36"/>
      <c r="C86" s="36"/>
      <c r="D86" s="36"/>
      <c r="E86" s="19" t="s">
        <v>108</v>
      </c>
      <c r="F86" s="19" t="s">
        <v>37</v>
      </c>
      <c r="G86" s="50" t="s">
        <v>98</v>
      </c>
      <c r="H86" s="11" t="s">
        <v>21</v>
      </c>
      <c r="I86" s="16">
        <v>0</v>
      </c>
      <c r="J86" s="13">
        <v>1</v>
      </c>
    </row>
    <row r="87" spans="1:10">
      <c r="A87" s="40"/>
      <c r="B87" s="40"/>
      <c r="C87" s="40"/>
      <c r="D87" s="40"/>
      <c r="E87" s="24"/>
      <c r="F87" s="24"/>
      <c r="G87" s="51"/>
      <c r="H87" s="11" t="s">
        <v>22</v>
      </c>
      <c r="I87" s="16">
        <v>0</v>
      </c>
      <c r="J87" s="47" t="e">
        <f>(I87*J86)/I86</f>
        <v>#DIV/0!</v>
      </c>
    </row>
    <row r="89" spans="1:10" ht="15.75">
      <c r="A89" s="1" t="s">
        <v>0</v>
      </c>
      <c r="B89" s="1"/>
      <c r="C89" s="1"/>
      <c r="D89" s="1"/>
      <c r="E89" s="1"/>
      <c r="F89" s="1"/>
      <c r="G89" s="1"/>
      <c r="H89" s="1"/>
      <c r="I89" s="1"/>
      <c r="J89" s="1"/>
    </row>
    <row r="90" spans="1:10" ht="15.75">
      <c r="A90" s="1" t="s">
        <v>1</v>
      </c>
      <c r="B90" s="1"/>
      <c r="C90" s="1"/>
      <c r="D90" s="1"/>
      <c r="E90" s="1"/>
      <c r="F90" s="1"/>
      <c r="G90" s="1"/>
      <c r="H90" s="1"/>
      <c r="I90" s="1"/>
      <c r="J90" s="1"/>
    </row>
    <row r="91" spans="1:10" ht="15.75">
      <c r="A91" s="1" t="s">
        <v>90</v>
      </c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30"/>
      <c r="B92" s="30"/>
      <c r="C92" s="30"/>
      <c r="D92" s="30"/>
      <c r="E92" s="30"/>
      <c r="F92" s="30"/>
      <c r="G92" s="30"/>
      <c r="H92" s="30"/>
      <c r="I92" s="30"/>
      <c r="J92" s="30"/>
    </row>
    <row r="93" spans="1:10">
      <c r="A93" s="3" t="s">
        <v>109</v>
      </c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31" t="s">
        <v>4</v>
      </c>
      <c r="B94" s="31" t="s">
        <v>5</v>
      </c>
      <c r="C94" s="31" t="s">
        <v>6</v>
      </c>
      <c r="D94" s="31" t="s">
        <v>7</v>
      </c>
      <c r="E94" s="5" t="s">
        <v>8</v>
      </c>
      <c r="F94" s="5" t="s">
        <v>9</v>
      </c>
      <c r="G94" s="5" t="s">
        <v>10</v>
      </c>
      <c r="H94" s="6" t="s">
        <v>11</v>
      </c>
      <c r="I94" s="6"/>
      <c r="J94" s="6"/>
    </row>
    <row r="95" spans="1:10">
      <c r="A95" s="31"/>
      <c r="B95" s="31"/>
      <c r="C95" s="31"/>
      <c r="D95" s="31"/>
      <c r="E95" s="5"/>
      <c r="F95" s="5"/>
      <c r="G95" s="5"/>
      <c r="H95" s="5" t="s">
        <v>12</v>
      </c>
      <c r="I95" s="5" t="s">
        <v>110</v>
      </c>
      <c r="J95" s="5" t="s">
        <v>46</v>
      </c>
    </row>
    <row r="96" spans="1:10">
      <c r="A96" s="31"/>
      <c r="B96" s="31"/>
      <c r="C96" s="31"/>
      <c r="D96" s="31"/>
      <c r="E96" s="5"/>
      <c r="F96" s="5"/>
      <c r="G96" s="5"/>
      <c r="H96" s="5"/>
      <c r="I96" s="5"/>
      <c r="J96" s="5"/>
    </row>
    <row r="97" spans="1:10">
      <c r="A97" s="8" t="s">
        <v>111</v>
      </c>
      <c r="B97" s="8" t="s">
        <v>111</v>
      </c>
      <c r="C97" s="8" t="s">
        <v>112</v>
      </c>
      <c r="D97" s="8" t="s">
        <v>113</v>
      </c>
      <c r="E97" s="9" t="s">
        <v>114</v>
      </c>
      <c r="F97" s="9" t="s">
        <v>115</v>
      </c>
      <c r="G97" s="9" t="s">
        <v>116</v>
      </c>
      <c r="H97" s="11" t="s">
        <v>21</v>
      </c>
      <c r="I97" s="12">
        <v>1322194.29</v>
      </c>
      <c r="J97" s="13">
        <v>1</v>
      </c>
    </row>
    <row r="98" spans="1:10">
      <c r="A98" s="8"/>
      <c r="B98" s="8"/>
      <c r="C98" s="8"/>
      <c r="D98" s="8"/>
      <c r="E98" s="9"/>
      <c r="F98" s="9"/>
      <c r="G98" s="9"/>
      <c r="H98" s="11" t="s">
        <v>22</v>
      </c>
      <c r="I98" s="12">
        <v>1035994.68</v>
      </c>
      <c r="J98" s="52">
        <v>1.6889000000000001</v>
      </c>
    </row>
    <row r="99" spans="1:10">
      <c r="A99" s="8"/>
      <c r="B99" s="8"/>
      <c r="C99" s="8"/>
      <c r="D99" s="8"/>
      <c r="E99" s="9" t="s">
        <v>117</v>
      </c>
      <c r="F99" s="9" t="s">
        <v>118</v>
      </c>
      <c r="G99" s="9" t="s">
        <v>119</v>
      </c>
      <c r="H99" s="11" t="s">
        <v>26</v>
      </c>
      <c r="I99" s="16">
        <v>1006423.62</v>
      </c>
      <c r="J99" s="13">
        <v>1</v>
      </c>
    </row>
    <row r="100" spans="1:10">
      <c r="A100" s="8"/>
      <c r="B100" s="8"/>
      <c r="C100" s="8"/>
      <c r="D100" s="8"/>
      <c r="E100" s="9"/>
      <c r="F100" s="9"/>
      <c r="G100" s="9"/>
      <c r="H100" s="11" t="s">
        <v>22</v>
      </c>
      <c r="I100" s="16">
        <v>608206.26</v>
      </c>
      <c r="J100" s="14">
        <f>I100/I99</f>
        <v>0.60432431027403755</v>
      </c>
    </row>
    <row r="101" spans="1:10">
      <c r="A101" s="8"/>
      <c r="B101" s="8"/>
      <c r="C101" s="8"/>
      <c r="D101" s="8"/>
      <c r="E101" s="9" t="s">
        <v>120</v>
      </c>
      <c r="F101" s="9" t="s">
        <v>121</v>
      </c>
      <c r="G101" s="9" t="s">
        <v>122</v>
      </c>
      <c r="H101" s="11" t="s">
        <v>21</v>
      </c>
      <c r="I101" s="16">
        <v>2321513.73</v>
      </c>
      <c r="J101" s="13">
        <v>1</v>
      </c>
    </row>
    <row r="102" spans="1:10">
      <c r="A102" s="8"/>
      <c r="B102" s="8"/>
      <c r="C102" s="8"/>
      <c r="D102" s="8"/>
      <c r="E102" s="9"/>
      <c r="F102" s="9"/>
      <c r="G102" s="9"/>
      <c r="H102" s="11" t="s">
        <v>22</v>
      </c>
      <c r="I102" s="16">
        <v>0</v>
      </c>
      <c r="J102" s="14">
        <f>I102/I101*100</f>
        <v>0</v>
      </c>
    </row>
    <row r="104" spans="1:10" ht="18.75">
      <c r="A104" s="53" t="s">
        <v>123</v>
      </c>
      <c r="B104" s="54"/>
      <c r="C104" s="54"/>
      <c r="D104" s="54"/>
      <c r="E104" s="54"/>
      <c r="F104" s="54"/>
      <c r="G104" s="54"/>
      <c r="H104" s="54"/>
      <c r="I104" s="54"/>
      <c r="J104" s="54"/>
    </row>
    <row r="105" spans="1:10" ht="18.75">
      <c r="A105" s="53" t="s">
        <v>124</v>
      </c>
      <c r="B105" s="54"/>
      <c r="C105" s="54"/>
      <c r="D105" s="54"/>
      <c r="E105" s="54"/>
      <c r="F105" s="54"/>
      <c r="G105" s="54"/>
      <c r="H105" s="54"/>
      <c r="I105" s="54"/>
      <c r="J105" s="54"/>
    </row>
    <row r="106" spans="1:10" ht="15.75">
      <c r="A106" s="55" t="s">
        <v>125</v>
      </c>
      <c r="B106" s="55"/>
      <c r="C106" s="55"/>
      <c r="D106" s="55"/>
      <c r="E106" s="55"/>
      <c r="F106" s="55"/>
      <c r="G106" s="55"/>
      <c r="H106" s="55"/>
      <c r="I106" s="55"/>
      <c r="J106" s="55"/>
    </row>
    <row r="107" spans="1:10">
      <c r="A107" s="56" t="s">
        <v>126</v>
      </c>
      <c r="B107" s="57"/>
      <c r="C107" s="57"/>
      <c r="D107" s="57"/>
      <c r="E107" s="57"/>
      <c r="F107" s="57"/>
      <c r="G107" s="57"/>
      <c r="H107" s="57"/>
      <c r="I107" s="57"/>
      <c r="J107" s="57"/>
    </row>
    <row r="108" spans="1:10">
      <c r="A108" s="58" t="s">
        <v>4</v>
      </c>
      <c r="B108" s="58" t="s">
        <v>5</v>
      </c>
      <c r="C108" s="59" t="s">
        <v>6</v>
      </c>
      <c r="D108" s="59" t="s">
        <v>127</v>
      </c>
      <c r="E108" s="60" t="s">
        <v>8</v>
      </c>
      <c r="F108" s="60" t="s">
        <v>9</v>
      </c>
      <c r="G108" s="61" t="s">
        <v>128</v>
      </c>
      <c r="H108" s="62" t="s">
        <v>129</v>
      </c>
      <c r="I108" s="63"/>
      <c r="J108" s="63"/>
    </row>
    <row r="109" spans="1:10">
      <c r="A109" s="64"/>
      <c r="B109" s="64"/>
      <c r="C109" s="65"/>
      <c r="D109" s="65"/>
      <c r="E109" s="60"/>
      <c r="F109" s="60"/>
      <c r="G109" s="66"/>
      <c r="H109" s="67" t="s">
        <v>12</v>
      </c>
      <c r="I109" s="68" t="s">
        <v>90</v>
      </c>
      <c r="J109" s="69" t="s">
        <v>130</v>
      </c>
    </row>
    <row r="110" spans="1:10">
      <c r="A110" s="70" t="s">
        <v>131</v>
      </c>
      <c r="B110" s="70" t="s">
        <v>132</v>
      </c>
      <c r="C110" s="71" t="s">
        <v>133</v>
      </c>
      <c r="D110" s="72" t="s">
        <v>134</v>
      </c>
      <c r="E110" s="73" t="s">
        <v>135</v>
      </c>
      <c r="F110" s="73" t="s">
        <v>136</v>
      </c>
      <c r="G110" s="74" t="s">
        <v>136</v>
      </c>
      <c r="H110" s="75"/>
      <c r="I110" s="76"/>
      <c r="J110" s="77"/>
    </row>
    <row r="111" spans="1:10">
      <c r="A111" s="70"/>
      <c r="B111" s="70"/>
      <c r="C111" s="71"/>
      <c r="D111" s="72"/>
      <c r="E111" s="73"/>
      <c r="F111" s="73"/>
      <c r="G111" s="74"/>
      <c r="H111" s="78" t="s">
        <v>21</v>
      </c>
      <c r="I111" s="79">
        <v>0</v>
      </c>
      <c r="J111" s="80"/>
    </row>
    <row r="112" spans="1:10">
      <c r="A112" s="70"/>
      <c r="B112" s="70"/>
      <c r="C112" s="71"/>
      <c r="D112" s="72"/>
      <c r="E112" s="73"/>
      <c r="F112" s="73"/>
      <c r="G112" s="74"/>
      <c r="H112" s="78" t="s">
        <v>22</v>
      </c>
      <c r="I112" s="79">
        <v>0</v>
      </c>
      <c r="J112" s="80"/>
    </row>
    <row r="113" spans="1:10">
      <c r="A113" s="70"/>
      <c r="B113" s="70"/>
      <c r="C113" s="71"/>
      <c r="D113" s="72"/>
      <c r="E113" s="73" t="s">
        <v>137</v>
      </c>
      <c r="F113" s="73" t="s">
        <v>138</v>
      </c>
      <c r="G113" s="73"/>
      <c r="H113" s="75"/>
      <c r="I113" s="81"/>
      <c r="J113" s="80" t="s">
        <v>139</v>
      </c>
    </row>
    <row r="114" spans="1:10">
      <c r="A114" s="70"/>
      <c r="B114" s="70"/>
      <c r="C114" s="71"/>
      <c r="D114" s="72"/>
      <c r="E114" s="73"/>
      <c r="F114" s="73"/>
      <c r="G114" s="73"/>
      <c r="H114" s="78" t="s">
        <v>21</v>
      </c>
      <c r="I114" s="82">
        <v>0</v>
      </c>
      <c r="J114" s="80">
        <v>1</v>
      </c>
    </row>
    <row r="115" spans="1:10">
      <c r="A115" s="70"/>
      <c r="B115" s="70"/>
      <c r="C115" s="71"/>
      <c r="D115" s="72"/>
      <c r="E115" s="73"/>
      <c r="F115" s="73"/>
      <c r="G115" s="73"/>
      <c r="H115" s="78" t="s">
        <v>22</v>
      </c>
      <c r="I115" s="83">
        <v>0</v>
      </c>
      <c r="J115" s="84" t="e">
        <f>(I115*J114)/I114</f>
        <v>#DIV/0!</v>
      </c>
    </row>
    <row r="116" spans="1:10">
      <c r="A116" s="70"/>
      <c r="B116" s="70"/>
      <c r="C116" s="71"/>
      <c r="D116" s="72"/>
      <c r="E116" s="85" t="s">
        <v>140</v>
      </c>
      <c r="F116" s="73" t="s">
        <v>141</v>
      </c>
      <c r="G116" s="73" t="s">
        <v>136</v>
      </c>
      <c r="H116" s="75"/>
      <c r="I116" s="83"/>
      <c r="J116" s="83"/>
    </row>
    <row r="117" spans="1:10">
      <c r="A117" s="70"/>
      <c r="B117" s="70"/>
      <c r="C117" s="71"/>
      <c r="D117" s="72"/>
      <c r="E117" s="85"/>
      <c r="F117" s="73"/>
      <c r="G117" s="73"/>
      <c r="H117" s="78" t="s">
        <v>21</v>
      </c>
      <c r="I117" s="82">
        <v>0</v>
      </c>
      <c r="J117" s="86">
        <v>1</v>
      </c>
    </row>
    <row r="118" spans="1:10">
      <c r="A118" s="70"/>
      <c r="B118" s="70"/>
      <c r="C118" s="71"/>
      <c r="D118" s="72"/>
      <c r="E118" s="85"/>
      <c r="F118" s="73"/>
      <c r="G118" s="73"/>
      <c r="H118" s="78" t="s">
        <v>22</v>
      </c>
      <c r="I118" s="83">
        <v>0</v>
      </c>
      <c r="J118" s="84" t="e">
        <f>(I118*J117)/I117</f>
        <v>#DIV/0!</v>
      </c>
    </row>
    <row r="119" spans="1:10">
      <c r="A119" s="70"/>
      <c r="B119" s="70"/>
      <c r="C119" s="71"/>
      <c r="D119" s="72"/>
      <c r="E119" s="73" t="s">
        <v>142</v>
      </c>
      <c r="F119" s="73" t="s">
        <v>143</v>
      </c>
      <c r="G119" s="73" t="s">
        <v>144</v>
      </c>
      <c r="H119" s="75"/>
      <c r="I119" s="83"/>
      <c r="J119" s="83"/>
    </row>
    <row r="120" spans="1:10">
      <c r="A120" s="70"/>
      <c r="B120" s="70"/>
      <c r="C120" s="71"/>
      <c r="D120" s="72"/>
      <c r="E120" s="73"/>
      <c r="F120" s="73"/>
      <c r="G120" s="73"/>
      <c r="H120" s="78" t="s">
        <v>21</v>
      </c>
      <c r="I120" s="82">
        <v>0</v>
      </c>
      <c r="J120" s="80">
        <v>1</v>
      </c>
    </row>
    <row r="121" spans="1:10">
      <c r="A121" s="70"/>
      <c r="B121" s="70"/>
      <c r="C121" s="71"/>
      <c r="D121" s="72"/>
      <c r="E121" s="73"/>
      <c r="F121" s="73"/>
      <c r="G121" s="73"/>
      <c r="H121" s="78" t="s">
        <v>22</v>
      </c>
      <c r="I121" s="83">
        <v>0</v>
      </c>
      <c r="J121" s="80" t="e">
        <f>(I121*J120)/I120</f>
        <v>#DIV/0!</v>
      </c>
    </row>
    <row r="122" spans="1:10">
      <c r="A122" s="70"/>
      <c r="B122" s="70"/>
      <c r="C122" s="71"/>
      <c r="D122" s="72"/>
      <c r="E122" s="73" t="s">
        <v>145</v>
      </c>
      <c r="F122" s="73" t="s">
        <v>141</v>
      </c>
      <c r="G122" s="73" t="s">
        <v>136</v>
      </c>
      <c r="H122" s="75"/>
      <c r="I122" s="83"/>
      <c r="J122" s="83"/>
    </row>
    <row r="123" spans="1:10">
      <c r="A123" s="70"/>
      <c r="B123" s="70"/>
      <c r="C123" s="71"/>
      <c r="D123" s="72"/>
      <c r="E123" s="73"/>
      <c r="F123" s="73"/>
      <c r="G123" s="73"/>
      <c r="H123" s="78" t="s">
        <v>21</v>
      </c>
      <c r="I123" s="82">
        <v>0</v>
      </c>
      <c r="J123" s="80">
        <v>1</v>
      </c>
    </row>
    <row r="124" spans="1:10">
      <c r="A124" s="70"/>
      <c r="B124" s="70"/>
      <c r="C124" s="71"/>
      <c r="D124" s="72"/>
      <c r="E124" s="73"/>
      <c r="F124" s="73"/>
      <c r="G124" s="73"/>
      <c r="H124" s="78" t="s">
        <v>22</v>
      </c>
      <c r="I124" s="83">
        <v>0</v>
      </c>
      <c r="J124" s="80" t="e">
        <f>(I124*J123)/I123</f>
        <v>#DIV/0!</v>
      </c>
    </row>
    <row r="125" spans="1:10">
      <c r="A125" s="70"/>
      <c r="B125" s="70"/>
      <c r="C125" s="71"/>
      <c r="D125" s="72"/>
      <c r="E125" s="73" t="s">
        <v>146</v>
      </c>
      <c r="F125" s="73" t="s">
        <v>138</v>
      </c>
      <c r="G125" s="73"/>
      <c r="H125" s="75"/>
      <c r="I125" s="83"/>
      <c r="J125" s="83"/>
    </row>
    <row r="126" spans="1:10">
      <c r="A126" s="70"/>
      <c r="B126" s="70"/>
      <c r="C126" s="71"/>
      <c r="D126" s="72"/>
      <c r="E126" s="73"/>
      <c r="F126" s="73"/>
      <c r="G126" s="73"/>
      <c r="H126" s="78" t="s">
        <v>21</v>
      </c>
      <c r="I126" s="82">
        <v>0</v>
      </c>
      <c r="J126" s="80">
        <v>1</v>
      </c>
    </row>
    <row r="127" spans="1:10">
      <c r="A127" s="70"/>
      <c r="B127" s="70"/>
      <c r="C127" s="71"/>
      <c r="D127" s="72"/>
      <c r="E127" s="73"/>
      <c r="F127" s="73"/>
      <c r="G127" s="73"/>
      <c r="H127" s="78" t="s">
        <v>22</v>
      </c>
      <c r="I127" s="83">
        <v>0</v>
      </c>
      <c r="J127" s="87" t="e">
        <f>(I127*J126)/I126</f>
        <v>#DIV/0!</v>
      </c>
    </row>
    <row r="128" spans="1:10">
      <c r="A128" s="70"/>
      <c r="B128" s="70"/>
      <c r="C128" s="71"/>
      <c r="D128" s="72"/>
      <c r="E128" s="73" t="s">
        <v>147</v>
      </c>
      <c r="F128" s="88" t="s">
        <v>148</v>
      </c>
      <c r="G128" s="73" t="s">
        <v>149</v>
      </c>
      <c r="H128" s="75"/>
      <c r="I128" s="83"/>
      <c r="J128" s="83"/>
    </row>
    <row r="129" spans="1:10">
      <c r="A129" s="70"/>
      <c r="B129" s="70"/>
      <c r="C129" s="71"/>
      <c r="D129" s="72"/>
      <c r="E129" s="73"/>
      <c r="F129" s="88"/>
      <c r="G129" s="73"/>
      <c r="H129" s="78" t="s">
        <v>21</v>
      </c>
      <c r="I129" s="89">
        <v>0</v>
      </c>
      <c r="J129" s="80">
        <v>1</v>
      </c>
    </row>
    <row r="130" spans="1:10">
      <c r="A130" s="70"/>
      <c r="B130" s="70"/>
      <c r="C130" s="71"/>
      <c r="D130" s="72"/>
      <c r="E130" s="73"/>
      <c r="F130" s="88"/>
      <c r="G130" s="73"/>
      <c r="H130" s="78" t="s">
        <v>22</v>
      </c>
      <c r="I130" s="90">
        <v>0</v>
      </c>
      <c r="J130" s="80" t="e">
        <f>(I130*J129)/I129</f>
        <v>#DIV/0!</v>
      </c>
    </row>
    <row r="131" spans="1:10">
      <c r="A131" s="70"/>
      <c r="B131" s="70"/>
      <c r="C131" s="71"/>
      <c r="D131" s="72"/>
      <c r="E131" s="73" t="s">
        <v>150</v>
      </c>
      <c r="F131" s="88" t="s">
        <v>151</v>
      </c>
      <c r="G131" s="73" t="s">
        <v>152</v>
      </c>
      <c r="H131" s="91"/>
      <c r="I131" s="81"/>
      <c r="J131" s="80"/>
    </row>
    <row r="132" spans="1:10">
      <c r="A132" s="70"/>
      <c r="B132" s="70"/>
      <c r="C132" s="71"/>
      <c r="D132" s="72"/>
      <c r="E132" s="73"/>
      <c r="F132" s="88"/>
      <c r="G132" s="73"/>
      <c r="H132" s="92" t="s">
        <v>21</v>
      </c>
      <c r="I132" s="89">
        <v>0</v>
      </c>
      <c r="J132" s="80">
        <v>1</v>
      </c>
    </row>
    <row r="133" spans="1:10">
      <c r="A133" s="70"/>
      <c r="B133" s="70"/>
      <c r="C133" s="71"/>
      <c r="D133" s="72"/>
      <c r="E133" s="73"/>
      <c r="F133" s="88"/>
      <c r="G133" s="73"/>
      <c r="H133" s="92" t="s">
        <v>22</v>
      </c>
      <c r="I133" s="90">
        <v>0</v>
      </c>
      <c r="J133" s="80">
        <v>0</v>
      </c>
    </row>
  </sheetData>
  <mergeCells count="223">
    <mergeCell ref="E128:E130"/>
    <mergeCell ref="F128:F130"/>
    <mergeCell ref="G128:G130"/>
    <mergeCell ref="E131:E133"/>
    <mergeCell ref="F131:F133"/>
    <mergeCell ref="G131:G133"/>
    <mergeCell ref="E122:E124"/>
    <mergeCell ref="F122:F124"/>
    <mergeCell ref="G122:G124"/>
    <mergeCell ref="E125:E127"/>
    <mergeCell ref="F125:F127"/>
    <mergeCell ref="G125:G127"/>
    <mergeCell ref="G113:G115"/>
    <mergeCell ref="E116:E118"/>
    <mergeCell ref="F116:F118"/>
    <mergeCell ref="G116:G118"/>
    <mergeCell ref="E119:E121"/>
    <mergeCell ref="F119:F121"/>
    <mergeCell ref="G119:G121"/>
    <mergeCell ref="H108:J108"/>
    <mergeCell ref="A110:A133"/>
    <mergeCell ref="B110:B133"/>
    <mergeCell ref="C110:C133"/>
    <mergeCell ref="D110:D133"/>
    <mergeCell ref="E110:E112"/>
    <mergeCell ref="F110:F112"/>
    <mergeCell ref="G110:G112"/>
    <mergeCell ref="E113:E115"/>
    <mergeCell ref="F113:F115"/>
    <mergeCell ref="A105:J105"/>
    <mergeCell ref="A106:J106"/>
    <mergeCell ref="A107:J107"/>
    <mergeCell ref="A108:A109"/>
    <mergeCell ref="B108:B109"/>
    <mergeCell ref="C108:C109"/>
    <mergeCell ref="D108:D109"/>
    <mergeCell ref="E108:E109"/>
    <mergeCell ref="F108:F109"/>
    <mergeCell ref="G108:G109"/>
    <mergeCell ref="F99:F100"/>
    <mergeCell ref="G99:G100"/>
    <mergeCell ref="E101:E102"/>
    <mergeCell ref="F101:F102"/>
    <mergeCell ref="G101:G102"/>
    <mergeCell ref="A104:J104"/>
    <mergeCell ref="I95:I96"/>
    <mergeCell ref="J95:J96"/>
    <mergeCell ref="A97:A102"/>
    <mergeCell ref="B97:B102"/>
    <mergeCell ref="C97:C102"/>
    <mergeCell ref="D97:D102"/>
    <mergeCell ref="E97:E98"/>
    <mergeCell ref="F97:F98"/>
    <mergeCell ref="G97:G98"/>
    <mergeCell ref="E99:E100"/>
    <mergeCell ref="A93:J93"/>
    <mergeCell ref="A94:A96"/>
    <mergeCell ref="B94:B96"/>
    <mergeCell ref="C94:C96"/>
    <mergeCell ref="D94:D96"/>
    <mergeCell ref="E94:E96"/>
    <mergeCell ref="F94:F96"/>
    <mergeCell ref="G94:G96"/>
    <mergeCell ref="H94:J94"/>
    <mergeCell ref="H95:H96"/>
    <mergeCell ref="E86:E87"/>
    <mergeCell ref="F86:F87"/>
    <mergeCell ref="G86:G87"/>
    <mergeCell ref="A89:J89"/>
    <mergeCell ref="A90:J90"/>
    <mergeCell ref="A91:J91"/>
    <mergeCell ref="E82:E83"/>
    <mergeCell ref="F82:F83"/>
    <mergeCell ref="G82:G83"/>
    <mergeCell ref="E84:E85"/>
    <mergeCell ref="F84:F85"/>
    <mergeCell ref="G84:G85"/>
    <mergeCell ref="E78:E79"/>
    <mergeCell ref="F78:F79"/>
    <mergeCell ref="G78:G79"/>
    <mergeCell ref="E80:E81"/>
    <mergeCell ref="F80:F81"/>
    <mergeCell ref="G80:G81"/>
    <mergeCell ref="E74:E75"/>
    <mergeCell ref="F74:F75"/>
    <mergeCell ref="G74:G75"/>
    <mergeCell ref="E76:E77"/>
    <mergeCell ref="F76:F77"/>
    <mergeCell ref="G76:G77"/>
    <mergeCell ref="F68:F69"/>
    <mergeCell ref="G68:G69"/>
    <mergeCell ref="E70:E71"/>
    <mergeCell ref="F70:F71"/>
    <mergeCell ref="G70:G71"/>
    <mergeCell ref="E72:E73"/>
    <mergeCell ref="F72:F73"/>
    <mergeCell ref="G72:G73"/>
    <mergeCell ref="G65:G67"/>
    <mergeCell ref="H65:J65"/>
    <mergeCell ref="H66:H67"/>
    <mergeCell ref="I66:I67"/>
    <mergeCell ref="J66:J67"/>
    <mergeCell ref="A68:A87"/>
    <mergeCell ref="B68:B87"/>
    <mergeCell ref="C68:C87"/>
    <mergeCell ref="D68:D87"/>
    <mergeCell ref="E68:E69"/>
    <mergeCell ref="A60:J60"/>
    <mergeCell ref="A61:J61"/>
    <mergeCell ref="A62:J62"/>
    <mergeCell ref="A64:J64"/>
    <mergeCell ref="A65:A67"/>
    <mergeCell ref="B65:B67"/>
    <mergeCell ref="C65:C67"/>
    <mergeCell ref="D65:D67"/>
    <mergeCell ref="E65:E67"/>
    <mergeCell ref="F65:F67"/>
    <mergeCell ref="E55:E56"/>
    <mergeCell ref="F55:F56"/>
    <mergeCell ref="G55:G56"/>
    <mergeCell ref="A57:A58"/>
    <mergeCell ref="B57:B58"/>
    <mergeCell ref="C57:C58"/>
    <mergeCell ref="D57:D58"/>
    <mergeCell ref="E57:E58"/>
    <mergeCell ref="F57:F58"/>
    <mergeCell ref="G57:G58"/>
    <mergeCell ref="E51:E52"/>
    <mergeCell ref="F51:F52"/>
    <mergeCell ref="G51:G52"/>
    <mergeCell ref="E53:E54"/>
    <mergeCell ref="F53:F54"/>
    <mergeCell ref="G53:G54"/>
    <mergeCell ref="E47:E48"/>
    <mergeCell ref="F47:F48"/>
    <mergeCell ref="G47:G48"/>
    <mergeCell ref="E49:E50"/>
    <mergeCell ref="F49:F50"/>
    <mergeCell ref="G49:G50"/>
    <mergeCell ref="E43:E44"/>
    <mergeCell ref="F43:F44"/>
    <mergeCell ref="G43:G44"/>
    <mergeCell ref="E45:E46"/>
    <mergeCell ref="F45:F46"/>
    <mergeCell ref="G45:G46"/>
    <mergeCell ref="E39:E40"/>
    <mergeCell ref="F39:F40"/>
    <mergeCell ref="G39:G40"/>
    <mergeCell ref="E41:E42"/>
    <mergeCell ref="F41:F42"/>
    <mergeCell ref="G41:G42"/>
    <mergeCell ref="F33:F34"/>
    <mergeCell ref="G33:G34"/>
    <mergeCell ref="E35:E36"/>
    <mergeCell ref="F35:F36"/>
    <mergeCell ref="G35:G36"/>
    <mergeCell ref="E37:E38"/>
    <mergeCell ref="F37:F38"/>
    <mergeCell ref="G37:G38"/>
    <mergeCell ref="G30:G32"/>
    <mergeCell ref="H30:J30"/>
    <mergeCell ref="H31:H32"/>
    <mergeCell ref="I31:I32"/>
    <mergeCell ref="J31:J32"/>
    <mergeCell ref="A33:A56"/>
    <mergeCell ref="B33:B56"/>
    <mergeCell ref="C33:C56"/>
    <mergeCell ref="D33:D56"/>
    <mergeCell ref="E33:E34"/>
    <mergeCell ref="A25:J25"/>
    <mergeCell ref="A26:J26"/>
    <mergeCell ref="A27:J27"/>
    <mergeCell ref="A29:J29"/>
    <mergeCell ref="A30:A32"/>
    <mergeCell ref="B30:B32"/>
    <mergeCell ref="C30:C32"/>
    <mergeCell ref="D30:D32"/>
    <mergeCell ref="E30:E32"/>
    <mergeCell ref="F30:F32"/>
    <mergeCell ref="E20:E21"/>
    <mergeCell ref="F20:F21"/>
    <mergeCell ref="G20:G21"/>
    <mergeCell ref="E22:E23"/>
    <mergeCell ref="F22:F23"/>
    <mergeCell ref="G22:G23"/>
    <mergeCell ref="E16:E17"/>
    <mergeCell ref="F16:F17"/>
    <mergeCell ref="G16:G17"/>
    <mergeCell ref="A18:A21"/>
    <mergeCell ref="B18:B21"/>
    <mergeCell ref="C18:C21"/>
    <mergeCell ref="D18:D21"/>
    <mergeCell ref="E18:E19"/>
    <mergeCell ref="F18:F19"/>
    <mergeCell ref="G18:G19"/>
    <mergeCell ref="F10:F11"/>
    <mergeCell ref="G10:G11"/>
    <mergeCell ref="E12:E13"/>
    <mergeCell ref="F12:F13"/>
    <mergeCell ref="G12:G13"/>
    <mergeCell ref="E14:E15"/>
    <mergeCell ref="F14:F15"/>
    <mergeCell ref="G14:G15"/>
    <mergeCell ref="G6:G7"/>
    <mergeCell ref="H6:J6"/>
    <mergeCell ref="A8:A17"/>
    <mergeCell ref="B8:B17"/>
    <mergeCell ref="C8:C17"/>
    <mergeCell ref="D8:D17"/>
    <mergeCell ref="E8:E9"/>
    <mergeCell ref="F8:F9"/>
    <mergeCell ref="G8:G9"/>
    <mergeCell ref="E10:E11"/>
    <mergeCell ref="A1:J1"/>
    <mergeCell ref="A2:J2"/>
    <mergeCell ref="A3:J3"/>
    <mergeCell ref="A5:J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2019-05-10T17:44:43Z</cp:lastPrinted>
  <dcterms:created xsi:type="dcterms:W3CDTF">2019-05-10T17:43:19Z</dcterms:created>
  <dcterms:modified xsi:type="dcterms:W3CDTF">2019-05-10T17:45:23Z</dcterms:modified>
</cp:coreProperties>
</file>