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Muzquiz\RO\IIEG TRANSPARENCIA FINANCIERA\2019\IIEG TRANSPARENCIA FINANCIERA 2DO TRIMESTRE 2019\"/>
    </mc:Choice>
  </mc:AlternateContent>
  <xr:revisionPtr revIDLastSave="0" documentId="13_ncr:1_{4F99E6AC-0301-48D1-A0BF-AB8336D534CD}" xr6:coauthVersionLast="43" xr6:coauthVersionMax="43" xr10:uidLastSave="{00000000-0000-0000-0000-000000000000}"/>
  <bookViews>
    <workbookView xWindow="-120" yWindow="-120" windowWidth="29040" windowHeight="15840" tabRatio="861" xr2:uid="{00000000-000D-0000-FFFF-FFFF00000000}"/>
  </bookViews>
  <sheets>
    <sheet name="PROGRAMAS PRESUPUESTALES" sheetId="10" r:id="rId1"/>
    <sheet name="Observaciones Taller POA" sheetId="3" state="hidden" r:id="rId2"/>
  </sheets>
  <definedNames>
    <definedName name="_xlnm.Print_Area" localSheetId="1">'Observaciones Taller POA'!$A$2:$B$67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361" i="10" l="1"/>
  <c r="L361" i="10"/>
  <c r="R361" i="10" s="1"/>
  <c r="N361" i="10"/>
  <c r="P361" i="10"/>
  <c r="J362" i="10"/>
  <c r="L362" i="10"/>
  <c r="N362" i="10"/>
  <c r="P362" i="10"/>
  <c r="R362" i="10"/>
  <c r="L369" i="10"/>
  <c r="L359" i="10" s="1"/>
  <c r="P369" i="10"/>
  <c r="P359" i="10" s="1"/>
  <c r="J370" i="10"/>
  <c r="J360" i="10" s="1"/>
  <c r="N370" i="10"/>
  <c r="N360" i="10" s="1"/>
  <c r="R371" i="10"/>
  <c r="J369" i="10" s="1"/>
  <c r="R372" i="10"/>
  <c r="O412" i="10"/>
  <c r="O413" i="10"/>
  <c r="O415" i="10" s="1"/>
  <c r="O414" i="10"/>
  <c r="B415" i="10"/>
  <c r="C415" i="10"/>
  <c r="D415" i="10"/>
  <c r="E415" i="10"/>
  <c r="F415" i="10"/>
  <c r="I415" i="10"/>
  <c r="L415" i="10"/>
  <c r="J359" i="10" l="1"/>
  <c r="P370" i="10"/>
  <c r="P360" i="10" s="1"/>
  <c r="L370" i="10"/>
  <c r="N369" i="10"/>
  <c r="N359" i="10" s="1"/>
  <c r="J273" i="10"/>
  <c r="L273" i="10"/>
  <c r="N273" i="10"/>
  <c r="P273" i="10"/>
  <c r="J274" i="10"/>
  <c r="L274" i="10"/>
  <c r="N274" i="10"/>
  <c r="P274" i="10"/>
  <c r="R274" i="10"/>
  <c r="P280" i="10"/>
  <c r="P271" i="10" s="1"/>
  <c r="N281" i="10"/>
  <c r="N272" i="10" s="1"/>
  <c r="R282" i="10"/>
  <c r="J280" i="10" s="1"/>
  <c r="R283" i="10"/>
  <c r="O316" i="10"/>
  <c r="O317" i="10"/>
  <c r="O319" i="10" s="1"/>
  <c r="O318" i="10"/>
  <c r="B319" i="10"/>
  <c r="C319" i="10"/>
  <c r="D319" i="10"/>
  <c r="E319" i="10"/>
  <c r="F319" i="10"/>
  <c r="I319" i="10"/>
  <c r="L319" i="10"/>
  <c r="J184" i="10"/>
  <c r="L184" i="10"/>
  <c r="N184" i="10"/>
  <c r="P184" i="10"/>
  <c r="J185" i="10"/>
  <c r="L185" i="10"/>
  <c r="N185" i="10"/>
  <c r="P185" i="10"/>
  <c r="R185" i="10"/>
  <c r="R193" i="10"/>
  <c r="J191" i="10" s="1"/>
  <c r="R194" i="10"/>
  <c r="O216" i="10"/>
  <c r="O217" i="10"/>
  <c r="O218" i="10"/>
  <c r="O219" i="10"/>
  <c r="O220" i="10"/>
  <c r="O221" i="10"/>
  <c r="O222" i="10"/>
  <c r="O223" i="10"/>
  <c r="O224" i="10"/>
  <c r="O225" i="10"/>
  <c r="B226" i="10"/>
  <c r="C226" i="10"/>
  <c r="D226" i="10"/>
  <c r="E226" i="10"/>
  <c r="F226" i="10"/>
  <c r="I226" i="10"/>
  <c r="L226" i="10"/>
  <c r="O226" i="10"/>
  <c r="N192" i="10" l="1"/>
  <c r="J281" i="10"/>
  <c r="J272" i="10" s="1"/>
  <c r="L280" i="10"/>
  <c r="L271" i="10" s="1"/>
  <c r="R273" i="10"/>
  <c r="R369" i="10"/>
  <c r="P191" i="10"/>
  <c r="L360" i="10"/>
  <c r="R360" i="10" s="1"/>
  <c r="R370" i="10"/>
  <c r="R359" i="10"/>
  <c r="J271" i="10"/>
  <c r="N182" i="10"/>
  <c r="J192" i="10"/>
  <c r="L191" i="10"/>
  <c r="P182" i="10"/>
  <c r="R184" i="10"/>
  <c r="J183" i="10" s="1"/>
  <c r="P281" i="10"/>
  <c r="P272" i="10" s="1"/>
  <c r="L281" i="10"/>
  <c r="N280" i="10"/>
  <c r="N271" i="10" s="1"/>
  <c r="L182" i="10"/>
  <c r="P192" i="10"/>
  <c r="L192" i="10"/>
  <c r="N191" i="10"/>
  <c r="R191" i="10" s="1"/>
  <c r="L45" i="10"/>
  <c r="R192" i="10" l="1"/>
  <c r="P183" i="10"/>
  <c r="N183" i="10"/>
  <c r="R280" i="10"/>
  <c r="L272" i="10"/>
  <c r="R272" i="10" s="1"/>
  <c r="R281" i="10"/>
  <c r="L183" i="10"/>
  <c r="R183" i="10" s="1"/>
  <c r="J182" i="10"/>
  <c r="R182" i="10" s="1"/>
  <c r="R271" i="10"/>
  <c r="J45" i="10"/>
  <c r="P127" i="10" l="1"/>
  <c r="P128" i="10"/>
  <c r="P129" i="10"/>
  <c r="P130" i="10"/>
  <c r="Q138" i="10"/>
  <c r="P84" i="10"/>
  <c r="P85" i="10"/>
  <c r="P86" i="10"/>
  <c r="P87" i="10"/>
  <c r="P88" i="10"/>
  <c r="P89" i="10"/>
  <c r="P90" i="10"/>
  <c r="P91" i="10"/>
  <c r="P92" i="10"/>
  <c r="P93" i="10"/>
  <c r="P94" i="10"/>
  <c r="P95" i="10"/>
  <c r="P96" i="10"/>
  <c r="P97" i="10"/>
  <c r="P98" i="10"/>
  <c r="P99" i="10"/>
  <c r="P100" i="10"/>
  <c r="P101" i="10"/>
  <c r="P102" i="10"/>
  <c r="P103" i="10"/>
  <c r="P104" i="10"/>
  <c r="P105" i="10"/>
  <c r="P106" i="10"/>
  <c r="P107" i="10"/>
  <c r="P108" i="10"/>
  <c r="P109" i="10"/>
  <c r="P110" i="10"/>
  <c r="P111" i="10"/>
  <c r="P112" i="10"/>
  <c r="P113" i="10"/>
  <c r="P114" i="10"/>
  <c r="P115" i="10"/>
  <c r="P116" i="10"/>
  <c r="P117" i="10"/>
  <c r="P118" i="10"/>
  <c r="P119" i="10"/>
  <c r="P120" i="10"/>
  <c r="P121" i="10"/>
  <c r="P122" i="10"/>
  <c r="P123" i="10"/>
  <c r="P124" i="10"/>
  <c r="P125" i="10"/>
  <c r="P126" i="10"/>
  <c r="P131" i="10"/>
  <c r="P132" i="10"/>
  <c r="P133" i="10"/>
  <c r="P134" i="10"/>
  <c r="P135" i="10"/>
  <c r="P136" i="10"/>
  <c r="P137" i="10"/>
  <c r="P83" i="10"/>
  <c r="O138" i="10"/>
  <c r="H138" i="10"/>
  <c r="G138" i="10"/>
  <c r="F138" i="10"/>
  <c r="B138" i="10"/>
  <c r="P138" i="10" l="1"/>
  <c r="N45" i="10" l="1"/>
  <c r="P45" i="10"/>
  <c r="R45" i="10" l="1"/>
  <c r="L44" i="10" l="1"/>
  <c r="N44" i="10"/>
  <c r="P44" i="10"/>
  <c r="J44" i="10"/>
  <c r="R55" i="10" l="1"/>
  <c r="R54" i="10" l="1"/>
  <c r="L138" i="10"/>
  <c r="I138" i="10"/>
  <c r="E138" i="10"/>
  <c r="D138" i="10"/>
  <c r="C138" i="10"/>
  <c r="N53" i="10" l="1"/>
  <c r="L53" i="10"/>
  <c r="P53" i="10"/>
  <c r="J52" i="10"/>
  <c r="J53" i="10"/>
  <c r="L52" i="10"/>
  <c r="P52" i="10"/>
  <c r="N52" i="10"/>
  <c r="R53" i="10" l="1"/>
  <c r="R52" i="10"/>
  <c r="R44" i="10" l="1"/>
  <c r="J43" i="10" l="1"/>
  <c r="P43" i="10"/>
  <c r="N43" i="10"/>
  <c r="L43" i="10"/>
  <c r="P42" i="10"/>
  <c r="N42" i="10"/>
  <c r="J42" i="10"/>
  <c r="L42" i="10"/>
  <c r="R43" i="10" l="1"/>
  <c r="R42" i="10"/>
</calcChain>
</file>

<file path=xl/sharedStrings.xml><?xml version="1.0" encoding="utf-8"?>
<sst xmlns="http://schemas.openxmlformats.org/spreadsheetml/2006/main" count="612" uniqueCount="322">
  <si>
    <t>Dependencia</t>
  </si>
  <si>
    <t>TOTAL</t>
  </si>
  <si>
    <t>Nombre del Subprograma:</t>
  </si>
  <si>
    <t>Descripción  (Que comprende):</t>
  </si>
  <si>
    <t>Unidad Responsable:</t>
  </si>
  <si>
    <t>Dependencias o Unidades Participantes (Si aplica):</t>
  </si>
  <si>
    <t>Importe en pesos de la inversión (para proyectos):</t>
  </si>
  <si>
    <t>Importe en total del costo del 
Sub-Programa:</t>
  </si>
  <si>
    <t>EJE Rector del PMD:</t>
  </si>
  <si>
    <t>Objetivos Estratégicos que Impacta</t>
  </si>
  <si>
    <t>Clasificación Programática</t>
  </si>
  <si>
    <t>Clasificación Funcional del Gasto</t>
  </si>
  <si>
    <t>Prestación de Servicios Públicos</t>
  </si>
  <si>
    <t>1. Finalidad</t>
  </si>
  <si>
    <t>Gobierno</t>
  </si>
  <si>
    <t>Función</t>
  </si>
  <si>
    <t>Sub Función</t>
  </si>
  <si>
    <t>Población Objetivo</t>
  </si>
  <si>
    <t>Tipo de Población Objetivo</t>
  </si>
  <si>
    <t xml:space="preserve">Interna: </t>
  </si>
  <si>
    <r>
      <t xml:space="preserve">Externa: </t>
    </r>
    <r>
      <rPr>
        <b/>
        <sz val="10"/>
        <rFont val="Arial"/>
        <family val="2"/>
      </rPr>
      <t>X</t>
    </r>
  </si>
  <si>
    <t>Meta: 100%</t>
  </si>
  <si>
    <t>FIN: 
(Objetivo General)</t>
  </si>
  <si>
    <t>PROPÓSITO:</t>
  </si>
  <si>
    <t>INDICADORES Y METAS ASOCIADOS CON EL PROPÓSITO                                                                                                 (Impacto, Eficiencia y Eficacia)</t>
  </si>
  <si>
    <t>Primer Trimestre</t>
  </si>
  <si>
    <t>Segundo Trimestre</t>
  </si>
  <si>
    <t>Tercer Trimestre</t>
  </si>
  <si>
    <t>Cuarto Trimestre</t>
  </si>
  <si>
    <t>FINAL</t>
  </si>
  <si>
    <t>INDICADOR</t>
  </si>
  <si>
    <t>Formula de Cálculo</t>
  </si>
  <si>
    <t>Unidad de Medida</t>
  </si>
  <si>
    <t>Variables</t>
  </si>
  <si>
    <t>Unidad de medida</t>
  </si>
  <si>
    <t>Porcentaje</t>
  </si>
  <si>
    <t>Programado</t>
  </si>
  <si>
    <t>Realizado</t>
  </si>
  <si>
    <t>Presupuestado</t>
  </si>
  <si>
    <t>Ejercido</t>
  </si>
  <si>
    <t>Unidad ejecutora:</t>
  </si>
  <si>
    <t>Otras unidades involucradas:</t>
  </si>
  <si>
    <t>Fecha de Inicio de la Actividad</t>
  </si>
  <si>
    <t>Fecha de Término de la Actividad</t>
  </si>
  <si>
    <t xml:space="preserve">Condiciones Administrativas No Controlables </t>
  </si>
  <si>
    <t>Observaciones</t>
  </si>
  <si>
    <t xml:space="preserve">Condiciones Operativas No Controlables </t>
  </si>
  <si>
    <t>2 Deserción del personal</t>
  </si>
  <si>
    <t xml:space="preserve">Responsable del Programa o Proyecto: </t>
  </si>
  <si>
    <t>Nombre:</t>
  </si>
  <si>
    <t>Cargo:</t>
  </si>
  <si>
    <t>Departamento:</t>
  </si>
  <si>
    <t xml:space="preserve">                          RELACIÓN DE LA DISTRIBUCIÓN DE LOS COSTOS DEL SUB-PROGRAMA POR DEPENDENCIAS INVOLUCRADAS</t>
  </si>
  <si>
    <t>DEPENDENCIA</t>
  </si>
  <si>
    <t>Total</t>
  </si>
  <si>
    <r>
      <t>Dependencias o Unidades Participantes (Si aplica)</t>
    </r>
    <r>
      <rPr>
        <b/>
        <sz val="10"/>
        <rFont val="Arial"/>
        <family val="2"/>
      </rPr>
      <t xml:space="preserve">
</t>
    </r>
    <r>
      <rPr>
        <sz val="10"/>
        <rFont val="Arial"/>
        <family val="2"/>
      </rPr>
      <t xml:space="preserve">
</t>
    </r>
  </si>
  <si>
    <t>Importe en pesos de la inversión (para proyectos)</t>
  </si>
  <si>
    <t>V1: Presupuesto ejercido</t>
  </si>
  <si>
    <t>Pesos</t>
  </si>
  <si>
    <t>Taller POAS</t>
  </si>
  <si>
    <t>Fecha: 11-07-08</t>
  </si>
  <si>
    <t>Conceptos en Reglas para Elaboración de POAS</t>
  </si>
  <si>
    <t>Observaciones:</t>
  </si>
  <si>
    <t>1. Comprensibles</t>
  </si>
  <si>
    <t>2. Sustentadas</t>
  </si>
  <si>
    <t>3. Manejar nombres asociados a las claves (no solo claves), que las dependencias involucradas esten plasmadas</t>
  </si>
  <si>
    <t>4. Diagrama de flujo de tramitología del POA.</t>
  </si>
  <si>
    <t>5. Definición de Responsables del POA.</t>
  </si>
  <si>
    <t>6. Manual de politicas y lineamientos.</t>
  </si>
  <si>
    <t>7. Mecanimos de ajuste.</t>
  </si>
  <si>
    <t>8. Identificación de Resultados.</t>
  </si>
  <si>
    <t>Reglas para generar los lineamientos del POA.</t>
  </si>
  <si>
    <t>1. Generación de Manual de Elaboración, Implementación, Control y Seguimiento de POAS.</t>
  </si>
  <si>
    <t>1.1 Coherente y logico.</t>
  </si>
  <si>
    <t>Analizar el formato de Chandler</t>
  </si>
  <si>
    <t>1.2 Profundidad a detalle.</t>
  </si>
  <si>
    <t>El Formato no necesariamente es el POA, es solo el instrumento para captura de información aglutinada.</t>
  </si>
  <si>
    <t>1.2.1 General</t>
  </si>
  <si>
    <t>Definir el concepto de POA para el municipio de Chihuahua</t>
  </si>
  <si>
    <t>1.2.2 Especifico</t>
  </si>
  <si>
    <t>1.3 Objetivo</t>
  </si>
  <si>
    <t>1.4 Niveles</t>
  </si>
  <si>
    <t>1.4.1 Actividades</t>
  </si>
  <si>
    <t>1.4.2 Recursos $</t>
  </si>
  <si>
    <t>2. Puntual para difinir el alcance</t>
  </si>
  <si>
    <t>2.1 POAS por Dirección / Áreas.</t>
  </si>
  <si>
    <t>Nadie debe de tener presupuesto si no existe un POA de por medio.</t>
  </si>
  <si>
    <t>2.1.1 Gasto Corriente.</t>
  </si>
  <si>
    <t>Trabajar el 80% de las Dependencias (80-20)</t>
  </si>
  <si>
    <t>2.1.2 Gasto de Inversión.</t>
  </si>
  <si>
    <t>2.1.3 Se aplicarán las mismas politicas y parametros para todas las áreas. (con excepciones de llenado)</t>
  </si>
  <si>
    <t>3. Apuntar a la contribución de las estrategias.</t>
  </si>
  <si>
    <t>Diferencia entre hacer y logro</t>
  </si>
  <si>
    <t>4. Formato de POAs</t>
  </si>
  <si>
    <t>4.1 Visión del Municipio</t>
  </si>
  <si>
    <t>Nota de temporalidad de acuerdo a número de errores en consistencia (%) , 5%</t>
  </si>
  <si>
    <t>4.1.1 Visión del Área</t>
  </si>
  <si>
    <t>Situación de la interacción de mas de una dependencia en un POA</t>
  </si>
  <si>
    <t>4.2.Misión del Municipio</t>
  </si>
  <si>
    <t>Revisar el Balance Score Card, Mapas Estrategicos</t>
  </si>
  <si>
    <t>4.2.1 Misión del Área</t>
  </si>
  <si>
    <t>4.3 Objetivo</t>
  </si>
  <si>
    <t>4.4 Agregar campo de Año-Periodo</t>
  </si>
  <si>
    <t>4.5 Modificar Beneficiarios por Población Objetivo</t>
  </si>
  <si>
    <t>4.6 Poner recursos utilizados por actividad y responsable por actividad</t>
  </si>
  <si>
    <t>4.7 En el apartado de vinculación legal poner una nota de llenado de una opción u otra</t>
  </si>
  <si>
    <t>4.8 Falta agregar el responsable por actividad</t>
  </si>
  <si>
    <t>4.9 Poner en primera instancia el apartado de entregables y actividades</t>
  </si>
  <si>
    <t>4.10 Anexar apartado de condiciones no controlables</t>
  </si>
  <si>
    <t>4.11 Cambiar a Fecha de Inicio y Fecha de Termino a Caratula</t>
  </si>
  <si>
    <t>Tareas:</t>
  </si>
  <si>
    <t>Generar un blog para comentarios y sugerencias, Skype</t>
  </si>
  <si>
    <t>1. Planeación convoca a un grupo de trabajo</t>
  </si>
  <si>
    <t>1.1 Mejora de Formato</t>
  </si>
  <si>
    <t>2. Generar calendario de trabajo, actividades y responsables</t>
  </si>
  <si>
    <t>(PEt / PPt) x 100</t>
  </si>
  <si>
    <t>V2: Presupuesto programado</t>
  </si>
  <si>
    <t>Municipio de Muzquiz Coahuila</t>
  </si>
  <si>
    <t>Poblacion en General del Municipio de Muzquiz</t>
  </si>
  <si>
    <t>Reportes Ciudadanos</t>
  </si>
  <si>
    <t xml:space="preserve">RELACIÓN DE COMPONENTES o PRODUCTOS GENERALES 
</t>
  </si>
  <si>
    <t xml:space="preserve">ACTIVIDADES </t>
  </si>
  <si>
    <t xml:space="preserve">ENTREGABLES </t>
  </si>
  <si>
    <t>1. Que el Municipio no cuente con recursos suficientes</t>
  </si>
  <si>
    <t>PROGRAMA:   GASTO ADMINISTRATIVO</t>
  </si>
  <si>
    <t>Subprograma: Administracion Pública Municipal</t>
  </si>
  <si>
    <t>Tesoreria Municipal, Contraloria Municipal</t>
  </si>
  <si>
    <t>Todas las Dependencias del la Administración Municipal</t>
  </si>
  <si>
    <t>Llevar a cabo el correcto desempeño de la Administracion Publica y la Actuación de los servidores públicos municipales, apegada al orden, planeacion y ejercicio responsable de los recursos mediante una administracion moderna, ordenada y transparente, que al desarrollarse permitan estar a la altura de las exigencias y las necesidades de la ciudadanía.</t>
  </si>
  <si>
    <t>Ejercer el presupuesto de egresos de manera adecuada</t>
  </si>
  <si>
    <t>Aplicación adecuada del poresupuesto de Egresos Programado</t>
  </si>
  <si>
    <t>COMPONENTE 1 :Organización del Gasto Administrativo</t>
  </si>
  <si>
    <t>1.1 Recibir y atender las invitaciones a cursos de capacitacion</t>
  </si>
  <si>
    <t>1.2 Gestionar ante las diferentes instancias de Gobierno las capacitaciones necesarias para el personal</t>
  </si>
  <si>
    <t>1.3 analisas y determinar las necesidades de recursos humanos y/o materiales de cada departamento</t>
  </si>
  <si>
    <t>1.4 Atender solicitudes de requerimiento de recursos materiales</t>
  </si>
  <si>
    <t>1.5 Elaboracion de Ordenes de Compra.</t>
  </si>
  <si>
    <t>1.6 Aprobacion de Ordenes de Compra</t>
  </si>
  <si>
    <t xml:space="preserve"> Componente 1. Organización del Gasto Administrativo </t>
  </si>
  <si>
    <t>1.7.Adquisicion de materiales y/o equipo necesarios</t>
  </si>
  <si>
    <t>2. Negligencia de los servidores Publicos</t>
  </si>
  <si>
    <t>3. Entrega de los recursos en tiempo y forma</t>
  </si>
  <si>
    <t>1 Catastrofes o Desastres Naturales</t>
  </si>
  <si>
    <t>3 Descompostura y/o perdida total de los bienes</t>
  </si>
  <si>
    <t>LIC. EMILIO CERNA RODRIGUEZ</t>
  </si>
  <si>
    <t>Tesoreria Municipal</t>
  </si>
  <si>
    <t>Tesorero</t>
  </si>
  <si>
    <t>2. BUEN GOBIERNO Y RENDICION DE CUENTAS</t>
  </si>
  <si>
    <r>
      <t xml:space="preserve">Interna: </t>
    </r>
    <r>
      <rPr>
        <b/>
        <sz val="10"/>
        <rFont val="Arial"/>
        <family val="2"/>
      </rPr>
      <t>X</t>
    </r>
  </si>
  <si>
    <t>2. Restricciones del Presupuesto</t>
  </si>
  <si>
    <t>CABILDO</t>
  </si>
  <si>
    <t>ECOLOGIA</t>
  </si>
  <si>
    <t>OBRAS PUBLICAS</t>
  </si>
  <si>
    <t>DESARROLLO RURAL</t>
  </si>
  <si>
    <t>SERVICIOS PRIMARIOS</t>
  </si>
  <si>
    <t>DESARROLLO SOCIAL</t>
  </si>
  <si>
    <t>TESORERIA</t>
  </si>
  <si>
    <t>INSTANCIA MUNICIPAL DE LA JUVENTUD</t>
  </si>
  <si>
    <t>INSTANCIA MUNICIPAL DE LA MUJER</t>
  </si>
  <si>
    <t>DIF MUNICIPAL</t>
  </si>
  <si>
    <t>CATASTRO</t>
  </si>
  <si>
    <t>DEPARTAMENTO DE AGUA</t>
  </si>
  <si>
    <t>OFICIALIA MAYOR</t>
  </si>
  <si>
    <t>FOMENTO DEPORTIVO</t>
  </si>
  <si>
    <t>Todas las Dependencias de la Administracion Municipal</t>
  </si>
  <si>
    <t>PROGRAMA: GRUPOS EN SITUACION DE VULNERABILIDAD</t>
  </si>
  <si>
    <t>Subprograma:  Antencion a Grupos Vulnerables</t>
  </si>
  <si>
    <t>Atencion a Grupos Vulnerables</t>
  </si>
  <si>
    <t>Focalizar programas para atencion a grupos con mayor vulnerabilidad en el Municipio.</t>
  </si>
  <si>
    <t>DIF Municipal</t>
  </si>
  <si>
    <t>DIF Municipal, Desarrollo Social</t>
  </si>
  <si>
    <t>4. DESARROLLO SOCIAL INCLUYENTE Y PARTICIPATIVO</t>
  </si>
  <si>
    <r>
      <rPr>
        <b/>
        <sz val="10"/>
        <rFont val="Arial"/>
        <family val="2"/>
      </rPr>
      <t xml:space="preserve">Objetivo: </t>
    </r>
    <r>
      <rPr>
        <sz val="10"/>
        <rFont val="Arial"/>
        <family val="2"/>
      </rPr>
      <t>Implementar acciones necesarias para la atencion prioritaria e integral de personas o grupos sociales en situacion de vulnerabilidad.</t>
    </r>
    <r>
      <rPr>
        <b/>
        <sz val="10"/>
        <rFont val="Arial"/>
        <family val="2"/>
      </rPr>
      <t xml:space="preserve">
Estrategia 1.1.</t>
    </r>
    <r>
      <rPr>
        <sz val="10"/>
        <rFont val="Arial"/>
        <family val="2"/>
      </rPr>
      <t xml:space="preserve"> Gestionar, aplicar y supervisar los programas y acciones de atencion a personas o grupos en situacion de vulnerabilidad en el Municipio.</t>
    </r>
  </si>
  <si>
    <t>Desarrollo Social</t>
  </si>
  <si>
    <t>Contar con mejores condiciones sociales y con equidad en oportunidades de desarrollo integral, con menores niveles de pobreza, para constituirnos en una sociedad Muzquence mas integrada, participativa y con altas expectativas de mejoramiento en la calida de vida.</t>
  </si>
  <si>
    <t>En el Municipio de Muzquz se atienen oportunamente las necesidades basicas de las familias con mayor indice de vulnerabilidad.</t>
  </si>
  <si>
    <t>Atencion a grupos vulnerables</t>
  </si>
  <si>
    <t>Componente 1. Apoyo a personas y/o grupos vulnerables</t>
  </si>
  <si>
    <t>COMPONENTE 1. Apoyo a personas y/o grupos vulnerables</t>
  </si>
  <si>
    <t>1.1 Levantamiento de censo de familias con situacion vulnerable</t>
  </si>
  <si>
    <t>1.2 Determinacion de casos con mayor necesidad e integracion de expedientes</t>
  </si>
  <si>
    <t>1.3 Apoyo y/o asistencia social y economica a personas</t>
  </si>
  <si>
    <t>1.4 Seguimiento a cada caso presentado y atendido</t>
  </si>
  <si>
    <t>1.5 Atencion oportuna de quejas y solicitudes de la poblacion</t>
  </si>
  <si>
    <t xml:space="preserve">1 Transferencia de Aportaciones </t>
  </si>
  <si>
    <t>2. Extincion de programas sociales federales, estatales y/o municipales</t>
  </si>
  <si>
    <t>Director</t>
  </si>
  <si>
    <t>Director de DIF Municipal</t>
  </si>
  <si>
    <t>PROGRAMA:   INFRAESTRUCTURA Y DESARROLLO MUNICIPAL</t>
  </si>
  <si>
    <t>Subprograma: Infraestructura e Imagen Urbana</t>
  </si>
  <si>
    <t>Infraestructura e Imagen Urbana</t>
  </si>
  <si>
    <t>Comprende las mejoras de la imagen urbana del Municpio, asi como la construccion, mantenimiento y /o remodelacion de espacios públicos dentro del Municipio</t>
  </si>
  <si>
    <t>Obras Públicas</t>
  </si>
  <si>
    <t>Obras Públicas, Servicios Primarios</t>
  </si>
  <si>
    <t>3. DESARROLLO ECONOMICO SUSTENTABLE</t>
  </si>
  <si>
    <r>
      <rPr>
        <b/>
        <sz val="10"/>
        <rFont val="Arial"/>
        <family val="2"/>
      </rPr>
      <t xml:space="preserve">Objetivo: </t>
    </r>
    <r>
      <rPr>
        <sz val="10"/>
        <rFont val="Arial"/>
        <family val="2"/>
      </rPr>
      <t xml:space="preserve"> Promover un desarrollo urbano sustentable, mediante las mejoras en infraestructura, equipamiento urbano y servicios basico.</t>
    </r>
    <r>
      <rPr>
        <b/>
        <sz val="10"/>
        <rFont val="Arial"/>
        <family val="2"/>
      </rPr>
      <t xml:space="preserve">
Estrategia 1.1.</t>
    </r>
    <r>
      <rPr>
        <sz val="10"/>
        <rFont val="Arial"/>
        <family val="2"/>
      </rPr>
      <t xml:space="preserve"> Mejorar la cobertura de los servicios primarios dentro y fuera de la mancha urbana</t>
    </r>
  </si>
  <si>
    <t>Contribuir al desarrollo economico del municipio propiciando las condiciones que impulsen inversion y se traduzca en nuevos y mejores empleos y condiciones de vida para la población.Generar oportunidades de crecimiento económico y social con base en desarrolo equitativo alcanzando mayores niveles de competitividad y productividad. Liderar la actividad turística de la region con un servicio de calidad, cumplir con las normativas de las leyes ambientales y fomentar el cuidado al medio ambiente.</t>
  </si>
  <si>
    <t>Los habitantes del Municipio cuentan con Servicios primario de calidad, que aseguran el bienestar de las familias.</t>
  </si>
  <si>
    <t>Obras de Urbanizacion Imagen Municipal</t>
  </si>
  <si>
    <t>Departamento de Servicios Primarios</t>
  </si>
  <si>
    <t>Ecologia</t>
  </si>
  <si>
    <t>COMPONENTE 1. Recoleccion de Basura</t>
  </si>
  <si>
    <t>1.1 Elaboracion de Programa para recoleccion de basura</t>
  </si>
  <si>
    <t>1.2 Bitacora de programa de recoleccion de basura</t>
  </si>
  <si>
    <t>1.3 Mantenimiento oportuno de camiones recolectores de basura</t>
  </si>
  <si>
    <t>1.4 Atencion oportuna de quejas y solicitudes de la poblacion</t>
  </si>
  <si>
    <t>1.5 Recoleccion de basura</t>
  </si>
  <si>
    <t>1. Descompostura de unidades de recoleccion de basura</t>
  </si>
  <si>
    <t>2. Condiciones climaticas</t>
  </si>
  <si>
    <t>ARQ. LORENA MARTINEZ VALDES</t>
  </si>
  <si>
    <t>Director de Obras Públicas</t>
  </si>
  <si>
    <t>Conducir la administracion de recursos publicos bajo un esquema que incluya objetivos, estrategias y acciones para la prestacion de servicios de cada una de las dependencias que conforman la Administracion Püblica Municipal;  asi como vigilar y dar seguimiento al ejercicio ordenado del gasto municipal</t>
  </si>
  <si>
    <r>
      <rPr>
        <b/>
        <sz val="10"/>
        <rFont val="Arial"/>
        <family val="2"/>
      </rPr>
      <t xml:space="preserve">Objetivo: </t>
    </r>
    <r>
      <rPr>
        <sz val="10"/>
        <rFont val="Arial"/>
        <family val="2"/>
      </rPr>
      <t xml:space="preserve"> Contar con los recursos humanos y materiales requeridos para un funcionamiento adecuado, oportuno y eficiente. Fortalecer la capacidad del gobierno Municipal, para ejercer el gasto con mayor responsabilidad y trasnparencia y de manera mas eficiente.</t>
    </r>
    <r>
      <rPr>
        <b/>
        <sz val="10"/>
        <rFont val="Arial"/>
        <family val="2"/>
      </rPr>
      <t xml:space="preserve">
Estrategia 1.1.</t>
    </r>
    <r>
      <rPr>
        <sz val="10"/>
        <rFont val="Arial"/>
        <family val="2"/>
      </rPr>
      <t xml:space="preserve"> Incrementar la eficiencia y eficacia de la administracion publica a fin de prestar un servicio de calidad a la ciudadania. Garantizar la justa actuacion de las unidades administrativas, para vigilancia, control y evaluacion de los ingresos, gastos, recursos, bienes y obligaciones de la Administracion Publica Municipal.</t>
    </r>
  </si>
  <si>
    <t>Coordinacion de la Política de Gobierno</t>
  </si>
  <si>
    <t>Legislación</t>
  </si>
  <si>
    <t>1.8 Documentacion de las Finanzas del Municipio</t>
  </si>
  <si>
    <t>1.9 Analisis de la Situacion Financiera</t>
  </si>
  <si>
    <t>1.10 Elaboracion y puesta en marcha de plan de Saneamiento Financiero</t>
  </si>
  <si>
    <t>Administracion Pública Municipal</t>
  </si>
  <si>
    <t>PRESIDENCIA</t>
  </si>
  <si>
    <t>CONTRALORIA</t>
  </si>
  <si>
    <t>VENTANILLA UNICA</t>
  </si>
  <si>
    <t>SECRETARIA DEL AYUNTAMIENTO</t>
  </si>
  <si>
    <t>JUNTA PATRIOTICA</t>
  </si>
  <si>
    <t>ADULTOS MAYORES Y PERSONAS CON CAPACIDADES DIFERENTES</t>
  </si>
  <si>
    <t>PRONIFF</t>
  </si>
  <si>
    <t>UBR (UNIDAD BASICA DE REHABILITACION)</t>
  </si>
  <si>
    <t>APOYO JURIDICO DIF</t>
  </si>
  <si>
    <t>MUSEO DE HISTORIA</t>
  </si>
  <si>
    <t>MUSEO DE PALEONTOLOGIA</t>
  </si>
  <si>
    <t>MUSEO DE GANADERIA</t>
  </si>
  <si>
    <t>FOMENTO ECONOMICO</t>
  </si>
  <si>
    <t>COORDINACIONES</t>
  </si>
  <si>
    <t>COORDINACION MINERAL PALAU</t>
  </si>
  <si>
    <t>COORDINACION MINERAL BARROTERAN</t>
  </si>
  <si>
    <t>COORDINACION MINERAL ESPERANZAS</t>
  </si>
  <si>
    <t>COORDINACION MINERAL LA FLORIDA</t>
  </si>
  <si>
    <t>COORDINACION ESTACION BARROTERAN</t>
  </si>
  <si>
    <t>COORDINACION EJ. LA MOTA</t>
  </si>
  <si>
    <t>COORDINACION MINERAL RANCHERIAS</t>
  </si>
  <si>
    <t>COORDINACION EJ. LA CUCHILLA</t>
  </si>
  <si>
    <t>COORDINACION COMUNIDAD EL NACIMIENTO</t>
  </si>
  <si>
    <t>CONTABILIDAD GUBERNAMENTAL</t>
  </si>
  <si>
    <t>DESARROLLO HUMANO</t>
  </si>
  <si>
    <t>TRANSPARENCIA</t>
  </si>
  <si>
    <t>ATENCION CIUDADANA</t>
  </si>
  <si>
    <t>ARCHIVO MUNICIPAL</t>
  </si>
  <si>
    <t>BIBLIOTECAS</t>
  </si>
  <si>
    <t>BIBLIOTECA "MIGUEL DE LA GARZA FALCON" -MUZQUIZ</t>
  </si>
  <si>
    <t>BIBLIOTECA "FRANCISCO I. MADERO" - MUZQUIZ</t>
  </si>
  <si>
    <t>CASA DE LA CULTURA MUZQUIZ</t>
  </si>
  <si>
    <t>TEATRO DE LA CIUDAD</t>
  </si>
  <si>
    <t>TEATRO URBANO</t>
  </si>
  <si>
    <t>COMUNICACIÓN SOCIAL</t>
  </si>
  <si>
    <t>TURISMO</t>
  </si>
  <si>
    <t>TENENCIA DE LA TIERRA</t>
  </si>
  <si>
    <t>BIBLIOTECA "ALVINA ARANDA" - PALAU</t>
  </si>
  <si>
    <t>BIBLIOTECA "MARIA ENCARNACION FLORES DIELMAS" - EJ. LA CUCHILLA</t>
  </si>
  <si>
    <t>BIBLIOTECA "RAUL CASTELLANO JUMENEZ" - BARROTERAN</t>
  </si>
  <si>
    <t>BIBLIOTECA "ANTONIO SILVA ESCALANTE " - ESPERANZAS</t>
  </si>
  <si>
    <t>El Municipio de Muzquiz, Coahuila cuenta con personal capacitado que proporciona un eficaz y eficiente servicio a la ciudadania.</t>
  </si>
  <si>
    <t>2.6 Proteccion Social</t>
  </si>
  <si>
    <t>Otros Grupos Vulnerables</t>
  </si>
  <si>
    <t>C. LETICIA GUADALUPE GARCIA MARTINEZ</t>
  </si>
  <si>
    <t>2.2  Vivienda y Servicios a ala Comunidad</t>
  </si>
  <si>
    <t>Desarrollo Comunitario</t>
  </si>
  <si>
    <t>1.6 Levantamiento de censo de electrificacion</t>
  </si>
  <si>
    <t>1.7Determinacion de necesidades prioritarias de electrificacion</t>
  </si>
  <si>
    <t>1.8 Instalacion de suministro electrico</t>
  </si>
  <si>
    <t>1.9 Atencion oportuna de quejas y solicitudes de la poblacion</t>
  </si>
  <si>
    <t>1.10 Determinacion de necesidades de pavimentacion y bacheo en el Municipio</t>
  </si>
  <si>
    <t>1.11 Elaboracion de proyecto de logistica y mantenimiento de calles</t>
  </si>
  <si>
    <t>1.12 Pavimentacion y recarpeteo de calles</t>
  </si>
  <si>
    <t>1.13 Programacion de mantenimiento preventivo y correctivo</t>
  </si>
  <si>
    <t>1.14 Atencion opoartuna de quejas y solicitudes de la poblacion</t>
  </si>
  <si>
    <t>Componente 1. DESARROLLO SUSTENTABLE</t>
  </si>
  <si>
    <t>Período: Del 01 de Abril al 30 de Junio de 2019</t>
  </si>
  <si>
    <t xml:space="preserve">PROGRAMA:   SEGURIDAD PUBLICA </t>
  </si>
  <si>
    <t>Administracion efectiva de los cuerpos policiales y proteccion civil, a fin de brindar la oportuna atencion a las necesidades y/o proteccion de la ciudadanía. Procurar la proteccion de las personas y los bienes patrimoniales mediante acciones de prevención delictiva. Contribuir a que la poblacion perciba un clima de seguridad publica, paz y tranquilidad social. Identificar, evaluar y vigilar los riesgos de desastre y potenciar la alerta temprana en las localidades.</t>
  </si>
  <si>
    <t>Direccion de Seguridad Publica Municipal</t>
  </si>
  <si>
    <t>Seguridad Pública Municipal, Tesorería Municipal, Contraloria Municipal</t>
  </si>
  <si>
    <t>1. SEGURIDAD Y PROTECCION SOCIAL</t>
  </si>
  <si>
    <r>
      <rPr>
        <b/>
        <sz val="10"/>
        <rFont val="Arial"/>
        <family val="2"/>
      </rPr>
      <t>Objetivo:</t>
    </r>
    <r>
      <rPr>
        <sz val="10"/>
        <rFont val="Arial"/>
        <family val="2"/>
      </rPr>
      <t xml:space="preserve"> Planear, dirigir y coordinar la Politica de Seguridad Pública en el Municipio, procurando el mantenimiento de la paz social mediante la vigilancia y prevencion del delito, asi como ofrecer policias capacitados y con mayor conocimiento para el desempeño de sus funciones.  </t>
    </r>
    <r>
      <rPr>
        <b/>
        <sz val="10"/>
        <rFont val="Arial"/>
        <family val="2"/>
      </rPr>
      <t xml:space="preserve">
Estrategia 1.2.</t>
    </r>
    <r>
      <rPr>
        <sz val="10"/>
        <rFont val="Arial"/>
        <family val="2"/>
      </rPr>
      <t xml:space="preserve"> Profesionalizacion y dignificacion de los cuerpos policiales.
</t>
    </r>
    <r>
      <rPr>
        <b/>
        <sz val="10"/>
        <rFont val="Arial"/>
        <family val="2"/>
      </rPr>
      <t xml:space="preserve">Líneas de Acción. </t>
    </r>
    <r>
      <rPr>
        <sz val="10"/>
        <rFont val="Arial"/>
        <family val="2"/>
      </rPr>
      <t>Capacitar a los funcionarios y elementos de seguridad publica municipal para la acreditación del examen de confianza, asi como modernizar el parque vehicular, el equipamiento y los uniformes.</t>
    </r>
  </si>
  <si>
    <t>1.7 Asuntos de Orden Público y de Seguridad Interior</t>
  </si>
  <si>
    <t>Policía</t>
  </si>
  <si>
    <t>Garantizar y mantener la tranquilidad, la paz y el orden público; la proteccion de la integridad física y moral de la poblacion, el tránsito vehiocular y peatonal, la vialidad necesaria de os habitantes del municipio, asi como la preservacion y restablecimiento de zonas afectadas en caso de desastre, a traves de la realizacion de acciones de vigilancia, prevencion de actos delictivos, orientacion ciudadana y la recuperacion del orden y la tranquilidad en las zonas afectadas.</t>
  </si>
  <si>
    <t>Los habitantes del municipio de Muzquiz, Coahuila perciben un clima de seguridad publica, paz y tranquilidad social.</t>
  </si>
  <si>
    <t>Disminución en la incidencia de delitos en comparacion con el año anterior</t>
  </si>
  <si>
    <t xml:space="preserve"> Componente 1. Administracion y operación de Seguridad Pública y Proteccion Civil</t>
  </si>
  <si>
    <t>Departamento de Seguridad Publica</t>
  </si>
  <si>
    <t>Tesorería Municipal, Contraloria Municipal</t>
  </si>
  <si>
    <t>Administracion de Seguridad Pública y Proteccion Civil</t>
  </si>
  <si>
    <t>1.1.1 Elaborar programa de capacitación</t>
  </si>
  <si>
    <t>1.1.2 Promoción del programa de Capacitación</t>
  </si>
  <si>
    <t xml:space="preserve">1.1.3 Solicitud de contratación de los cursos de capacitación de acuerdo al programa </t>
  </si>
  <si>
    <t>1.1.4 Examen psicológico</t>
  </si>
  <si>
    <t>1.1.5 Examen médico</t>
  </si>
  <si>
    <t>1.1.6 Examen poligráfico</t>
  </si>
  <si>
    <t>1.1.7.Gastos de Traslado</t>
  </si>
  <si>
    <t>1.1.8  Hospedaje de los elementos que presentan examen</t>
  </si>
  <si>
    <t>1.1.9 Realizar censo para verificar el estado que guardan los kits de operación</t>
  </si>
  <si>
    <t>1.9.10 Analisis del censo</t>
  </si>
  <si>
    <t>1.9.11 Cotizar la compra del equipo necesario</t>
  </si>
  <si>
    <t>1.9.12 Llevar a cabo la Compra</t>
  </si>
  <si>
    <t xml:space="preserve">1.9.13 Distribución del equipamiento al Personal de Seguridad </t>
  </si>
  <si>
    <t>1.9.14 Realizar una programacion y logistica para el envio de mandos medios a capacitacion</t>
  </si>
  <si>
    <t>1.9.15 Elegir los diplomados adecuados para el personal de mandos medios</t>
  </si>
  <si>
    <t>1.9.16 enviar al personal de mandos medios a capacitacion.</t>
  </si>
  <si>
    <t>1.9.17 Diagnóstico de necesidades administrativas y/o operativas</t>
  </si>
  <si>
    <t>1.9.18 Cotizaciones</t>
  </si>
  <si>
    <t>1.9.19 Instalación de Comités Ciudadano</t>
  </si>
  <si>
    <t>1.9.20 Llevar a cabo Reuniones de los comités</t>
  </si>
  <si>
    <t>1.9.21 Presentar informes o minutas de acuerdos de los Comités</t>
  </si>
  <si>
    <t>1. Que el Municipio no reciba recursos federales</t>
  </si>
  <si>
    <t>1 Que el personal no apruebe el examen de control y confianza</t>
  </si>
  <si>
    <t>2. Cambio en operacion de recursos federales</t>
  </si>
  <si>
    <t>3 Descompostura y /o perdida total de las unidades</t>
  </si>
  <si>
    <t>C. CARLOS ORTIZ SALAZAR</t>
  </si>
  <si>
    <t>Dirección de Seguridad Pública</t>
  </si>
  <si>
    <t>SEGURIDAD PUBLICA</t>
  </si>
  <si>
    <t>TRANSITO</t>
  </si>
  <si>
    <t>PROTECCION CIVIL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</si>
</sst>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17" x14ac:knownFonts="1">
    <font>
      <sz val="10"/>
      <name val="Arial"/>
    </font>
    <font>
      <sz val="8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b/>
      <sz val="18"/>
      <name val="Arial"/>
      <family val="2"/>
    </font>
    <font>
      <sz val="16"/>
      <name val="Arial"/>
      <family val="2"/>
    </font>
    <font>
      <sz val="10"/>
      <name val="Arial"/>
      <family val="2"/>
    </font>
    <font>
      <b/>
      <i/>
      <u/>
      <sz val="10"/>
      <name val="Arial"/>
      <family val="2"/>
    </font>
    <font>
      <i/>
      <u/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6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C000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44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7" fillId="0" borderId="0"/>
    <xf numFmtId="44" fontId="7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458">
    <xf numFmtId="0" fontId="0" fillId="0" borderId="0" xfId="0"/>
    <xf numFmtId="0" fontId="0" fillId="0" borderId="0" xfId="0" applyAlignment="1">
      <alignment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9" fillId="0" borderId="0" xfId="0" applyFont="1" applyAlignment="1">
      <alignment horizontal="right" vertical="center" wrapText="1"/>
    </xf>
    <xf numFmtId="0" fontId="0" fillId="0" borderId="0" xfId="0" applyFill="1"/>
    <xf numFmtId="0" fontId="0" fillId="0" borderId="1" xfId="0" applyFill="1" applyBorder="1"/>
    <xf numFmtId="0" fontId="7" fillId="0" borderId="1" xfId="0" applyFont="1" applyFill="1" applyBorder="1" applyAlignment="1">
      <alignment horizontal="center" vertical="center"/>
    </xf>
    <xf numFmtId="0" fontId="0" fillId="2" borderId="3" xfId="0" applyFill="1" applyBorder="1" applyAlignment="1">
      <alignment vertical="center" wrapText="1"/>
    </xf>
    <xf numFmtId="0" fontId="3" fillId="0" borderId="0" xfId="0" applyFont="1"/>
    <xf numFmtId="0" fontId="1" fillId="0" borderId="1" xfId="0" applyFont="1" applyFill="1" applyBorder="1" applyAlignment="1">
      <alignment vertical="center" wrapText="1"/>
    </xf>
    <xf numFmtId="0" fontId="0" fillId="2" borderId="1" xfId="0" applyFill="1" applyBorder="1" applyAlignment="1">
      <alignment vertical="center"/>
    </xf>
    <xf numFmtId="0" fontId="0" fillId="2" borderId="6" xfId="0" applyFill="1" applyBorder="1" applyAlignment="1">
      <alignment vertical="center"/>
    </xf>
    <xf numFmtId="0" fontId="0" fillId="2" borderId="7" xfId="0" applyFill="1" applyBorder="1" applyAlignment="1">
      <alignment vertical="center"/>
    </xf>
    <xf numFmtId="0" fontId="0" fillId="2" borderId="8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2" borderId="15" xfId="0" applyFill="1" applyBorder="1" applyAlignment="1"/>
    <xf numFmtId="0" fontId="7" fillId="2" borderId="1" xfId="0" applyFont="1" applyFill="1" applyBorder="1" applyAlignment="1">
      <alignment vertical="center"/>
    </xf>
    <xf numFmtId="0" fontId="7" fillId="2" borderId="15" xfId="0" applyFont="1" applyFill="1" applyBorder="1" applyAlignment="1">
      <alignment horizontal="center" wrapText="1"/>
    </xf>
    <xf numFmtId="44" fontId="0" fillId="0" borderId="1" xfId="1" applyFont="1" applyFill="1" applyBorder="1" applyAlignment="1">
      <alignment horizontal="center"/>
    </xf>
    <xf numFmtId="44" fontId="0" fillId="0" borderId="0" xfId="1" applyFont="1"/>
    <xf numFmtId="9" fontId="0" fillId="0" borderId="1" xfId="0" applyNumberFormat="1" applyFill="1" applyBorder="1" applyAlignment="1">
      <alignment horizontal="center" vertical="center" wrapText="1"/>
    </xf>
    <xf numFmtId="44" fontId="0" fillId="0" borderId="0" xfId="0" applyNumberFormat="1"/>
    <xf numFmtId="3" fontId="7" fillId="2" borderId="10" xfId="0" applyNumberFormat="1" applyFont="1" applyFill="1" applyBorder="1" applyAlignment="1">
      <alignment vertical="center"/>
    </xf>
    <xf numFmtId="10" fontId="0" fillId="0" borderId="0" xfId="2" applyNumberFormat="1" applyFont="1" applyFill="1" applyBorder="1" applyAlignment="1">
      <alignment vertical="center" wrapText="1"/>
    </xf>
    <xf numFmtId="10" fontId="0" fillId="0" borderId="1" xfId="2" applyNumberFormat="1" applyFont="1" applyFill="1" applyBorder="1" applyAlignment="1">
      <alignment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0" fillId="2" borderId="15" xfId="0" applyFill="1" applyBorder="1" applyAlignment="1">
      <alignment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9" xfId="0" applyFill="1" applyBorder="1" applyAlignment="1">
      <alignment vertical="center"/>
    </xf>
    <xf numFmtId="0" fontId="0" fillId="2" borderId="10" xfId="0" applyFill="1" applyBorder="1" applyAlignment="1">
      <alignment vertical="center"/>
    </xf>
    <xf numFmtId="0" fontId="0" fillId="2" borderId="11" xfId="0" applyFill="1" applyBorder="1" applyAlignment="1">
      <alignment vertical="center"/>
    </xf>
    <xf numFmtId="0" fontId="0" fillId="2" borderId="2" xfId="0" applyFill="1" applyBorder="1" applyAlignment="1">
      <alignment horizontal="center" vertical="center" wrapText="1"/>
    </xf>
    <xf numFmtId="10" fontId="7" fillId="0" borderId="0" xfId="3" applyNumberFormat="1" applyFill="1" applyBorder="1" applyAlignment="1"/>
    <xf numFmtId="10" fontId="7" fillId="0" borderId="1" xfId="3" applyNumberFormat="1" applyFill="1" applyBorder="1" applyAlignment="1">
      <alignment horizontal="center"/>
    </xf>
    <xf numFmtId="0" fontId="3" fillId="2" borderId="3" xfId="0" applyFont="1" applyFill="1" applyBorder="1" applyAlignment="1">
      <alignment horizontal="center" vertical="center" wrapText="1"/>
    </xf>
    <xf numFmtId="9" fontId="0" fillId="0" borderId="1" xfId="0" applyNumberFormat="1" applyFill="1" applyBorder="1" applyAlignment="1">
      <alignment horizontal="center"/>
    </xf>
    <xf numFmtId="0" fontId="2" fillId="0" borderId="1" xfId="0" applyFont="1" applyFill="1" applyBorder="1" applyAlignment="1">
      <alignment horizontal="left" wrapText="1"/>
    </xf>
    <xf numFmtId="0" fontId="7" fillId="0" borderId="1" xfId="0" applyFont="1" applyFill="1" applyBorder="1" applyAlignment="1">
      <alignment horizontal="left"/>
    </xf>
    <xf numFmtId="44" fontId="16" fillId="0" borderId="1" xfId="0" applyNumberFormat="1" applyFont="1" applyFill="1" applyBorder="1" applyAlignment="1">
      <alignment horizontal="center"/>
    </xf>
    <xf numFmtId="44" fontId="7" fillId="0" borderId="2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0" fontId="7" fillId="2" borderId="2" xfId="0" applyFont="1" applyFill="1" applyBorder="1" applyAlignment="1">
      <alignment vertical="center" wrapText="1"/>
    </xf>
    <xf numFmtId="0" fontId="0" fillId="2" borderId="2" xfId="0" applyFill="1" applyBorder="1" applyAlignment="1">
      <alignment vertical="center" wrapText="1"/>
    </xf>
    <xf numFmtId="0" fontId="0" fillId="2" borderId="9" xfId="0" applyFill="1" applyBorder="1" applyAlignment="1">
      <alignment vertical="center"/>
    </xf>
    <xf numFmtId="0" fontId="0" fillId="2" borderId="10" xfId="0" applyFill="1" applyBorder="1" applyAlignment="1">
      <alignment vertical="center"/>
    </xf>
    <xf numFmtId="0" fontId="0" fillId="2" borderId="11" xfId="0" applyFill="1" applyBorder="1" applyAlignment="1">
      <alignment vertical="center"/>
    </xf>
    <xf numFmtId="0" fontId="0" fillId="2" borderId="12" xfId="0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wrapText="1"/>
    </xf>
    <xf numFmtId="0" fontId="7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9" fontId="0" fillId="0" borderId="1" xfId="5" applyFont="1" applyFill="1" applyBorder="1" applyAlignment="1">
      <alignment horizontal="center" vertical="center" wrapText="1"/>
    </xf>
    <xf numFmtId="44" fontId="0" fillId="0" borderId="1" xfId="4" applyFont="1" applyFill="1" applyBorder="1" applyAlignment="1">
      <alignment horizontal="center" vertical="center" wrapText="1"/>
    </xf>
    <xf numFmtId="44" fontId="0" fillId="0" borderId="1" xfId="4" applyFont="1" applyFill="1" applyBorder="1" applyAlignment="1">
      <alignment horizontal="center"/>
    </xf>
    <xf numFmtId="44" fontId="0" fillId="0" borderId="1" xfId="4" applyFont="1" applyFill="1" applyBorder="1"/>
    <xf numFmtId="44" fontId="0" fillId="0" borderId="1" xfId="1" applyFont="1" applyFill="1" applyBorder="1" applyAlignment="1">
      <alignment horizontal="center" vertical="center"/>
    </xf>
    <xf numFmtId="44" fontId="0" fillId="0" borderId="1" xfId="1" applyFont="1" applyFill="1" applyBorder="1" applyAlignment="1">
      <alignment vertical="center"/>
    </xf>
    <xf numFmtId="0" fontId="0" fillId="0" borderId="1" xfId="0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left" vertical="center" wrapText="1"/>
    </xf>
    <xf numFmtId="0" fontId="0" fillId="0" borderId="0" xfId="0" applyBorder="1"/>
    <xf numFmtId="44" fontId="0" fillId="0" borderId="0" xfId="0" applyNumberFormat="1" applyBorder="1"/>
    <xf numFmtId="44" fontId="0" fillId="0" borderId="0" xfId="0" applyNumberFormat="1" applyBorder="1" applyAlignment="1"/>
    <xf numFmtId="44" fontId="2" fillId="0" borderId="1" xfId="4" applyFont="1" applyFill="1" applyBorder="1" applyAlignment="1">
      <alignment horizontal="center"/>
    </xf>
    <xf numFmtId="0" fontId="7" fillId="0" borderId="1" xfId="0" applyFont="1" applyFill="1" applyBorder="1" applyAlignment="1">
      <alignment horizontal="left" wrapText="1"/>
    </xf>
    <xf numFmtId="0" fontId="0" fillId="2" borderId="15" xfId="0" applyFill="1" applyBorder="1" applyAlignment="1">
      <alignment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9" xfId="0" applyFill="1" applyBorder="1" applyAlignment="1">
      <alignment vertical="center"/>
    </xf>
    <xf numFmtId="0" fontId="0" fillId="2" borderId="10" xfId="0" applyFill="1" applyBorder="1" applyAlignment="1">
      <alignment vertical="center"/>
    </xf>
    <xf numFmtId="0" fontId="0" fillId="2" borderId="11" xfId="0" applyFill="1" applyBorder="1" applyAlignment="1">
      <alignment vertical="center"/>
    </xf>
    <xf numFmtId="0" fontId="7" fillId="2" borderId="15" xfId="0" applyFont="1" applyFill="1" applyBorder="1" applyAlignment="1">
      <alignment horizontal="center" wrapText="1"/>
    </xf>
    <xf numFmtId="0" fontId="7" fillId="2" borderId="2" xfId="0" applyFont="1" applyFill="1" applyBorder="1" applyAlignment="1">
      <alignment horizontal="center" vertical="center" wrapText="1"/>
    </xf>
    <xf numFmtId="10" fontId="0" fillId="0" borderId="1" xfId="5" applyNumberFormat="1" applyFont="1" applyBorder="1" applyAlignment="1">
      <alignment vertical="center" wrapText="1"/>
    </xf>
    <xf numFmtId="44" fontId="7" fillId="0" borderId="2" xfId="0" applyNumberFormat="1" applyFont="1" applyBorder="1" applyAlignment="1">
      <alignment horizontal="center" vertical="center" wrapText="1"/>
    </xf>
    <xf numFmtId="10" fontId="7" fillId="0" borderId="1" xfId="3" applyNumberFormat="1" applyBorder="1" applyAlignment="1">
      <alignment horizontal="center"/>
    </xf>
    <xf numFmtId="0" fontId="0" fillId="2" borderId="15" xfId="0" applyFill="1" applyBorder="1"/>
    <xf numFmtId="44" fontId="0" fillId="0" borderId="1" xfId="4" applyFont="1" applyBorder="1" applyAlignment="1">
      <alignment horizontal="center"/>
    </xf>
    <xf numFmtId="44" fontId="16" fillId="0" borderId="1" xfId="4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0" fillId="0" borderId="1" xfId="0" applyBorder="1"/>
    <xf numFmtId="0" fontId="1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/>
    </xf>
    <xf numFmtId="0" fontId="7" fillId="0" borderId="1" xfId="0" applyFont="1" applyBorder="1" applyAlignment="1">
      <alignment horizontal="left" wrapText="1"/>
    </xf>
    <xf numFmtId="44" fontId="0" fillId="0" borderId="1" xfId="4" applyFont="1" applyBorder="1"/>
    <xf numFmtId="0" fontId="7" fillId="0" borderId="1" xfId="0" applyFont="1" applyBorder="1" applyAlignment="1">
      <alignment horizontal="left"/>
    </xf>
    <xf numFmtId="44" fontId="0" fillId="0" borderId="9" xfId="1" applyFont="1" applyFill="1" applyBorder="1" applyAlignment="1">
      <alignment horizontal="center" vertical="center"/>
    </xf>
    <xf numFmtId="44" fontId="0" fillId="0" borderId="10" xfId="1" applyFont="1" applyFill="1" applyBorder="1" applyAlignment="1">
      <alignment horizontal="center" vertical="center"/>
    </xf>
    <xf numFmtId="44" fontId="0" fillId="0" borderId="11" xfId="1" applyFont="1" applyFill="1" applyBorder="1" applyAlignment="1">
      <alignment horizontal="center" vertical="center"/>
    </xf>
    <xf numFmtId="44" fontId="0" fillId="0" borderId="1" xfId="1" applyFont="1" applyFill="1" applyBorder="1" applyAlignment="1">
      <alignment horizontal="center" vertical="center"/>
    </xf>
    <xf numFmtId="44" fontId="0" fillId="0" borderId="0" xfId="0" applyNumberFormat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7" fillId="0" borderId="9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left" vertical="center" wrapText="1"/>
    </xf>
    <xf numFmtId="0" fontId="7" fillId="0" borderId="10" xfId="0" applyFont="1" applyFill="1" applyBorder="1" applyAlignment="1">
      <alignment horizontal="left" vertical="center" wrapText="1"/>
    </xf>
    <xf numFmtId="0" fontId="7" fillId="0" borderId="1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14" fontId="0" fillId="0" borderId="9" xfId="0" applyNumberFormat="1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left" vertical="top" wrapText="1"/>
    </xf>
    <xf numFmtId="0" fontId="7" fillId="2" borderId="7" xfId="0" applyFont="1" applyFill="1" applyBorder="1" applyAlignment="1">
      <alignment horizontal="left" vertical="top" wrapText="1"/>
    </xf>
    <xf numFmtId="0" fontId="7" fillId="2" borderId="8" xfId="0" applyFont="1" applyFill="1" applyBorder="1" applyAlignment="1">
      <alignment horizontal="left" vertical="top" wrapText="1"/>
    </xf>
    <xf numFmtId="0" fontId="3" fillId="0" borderId="12" xfId="0" applyFont="1" applyFill="1" applyBorder="1" applyAlignment="1">
      <alignment horizontal="left" vertical="center" wrapText="1"/>
    </xf>
    <xf numFmtId="0" fontId="3" fillId="0" borderId="13" xfId="0" applyFont="1" applyFill="1" applyBorder="1" applyAlignment="1">
      <alignment horizontal="left" vertical="center" wrapText="1"/>
    </xf>
    <xf numFmtId="0" fontId="3" fillId="0" borderId="14" xfId="0" applyFont="1" applyFill="1" applyBorder="1" applyAlignment="1">
      <alignment horizontal="left" vertical="center" wrapText="1"/>
    </xf>
    <xf numFmtId="0" fontId="0" fillId="0" borderId="9" xfId="0" applyFill="1" applyBorder="1" applyAlignment="1">
      <alignment horizontal="center" vertical="center" wrapText="1"/>
    </xf>
    <xf numFmtId="44" fontId="16" fillId="0" borderId="9" xfId="1" applyFont="1" applyFill="1" applyBorder="1" applyAlignment="1">
      <alignment horizontal="center"/>
    </xf>
    <xf numFmtId="44" fontId="16" fillId="0" borderId="11" xfId="1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 wrapText="1"/>
    </xf>
    <xf numFmtId="0" fontId="0" fillId="0" borderId="14" xfId="0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44" fontId="0" fillId="0" borderId="9" xfId="1" applyFont="1" applyFill="1" applyBorder="1" applyAlignment="1">
      <alignment horizontal="center"/>
    </xf>
    <xf numFmtId="44" fontId="0" fillId="0" borderId="11" xfId="1" applyFont="1" applyFill="1" applyBorder="1" applyAlignment="1">
      <alignment horizontal="center"/>
    </xf>
    <xf numFmtId="10" fontId="7" fillId="0" borderId="9" xfId="3" applyNumberFormat="1" applyFill="1" applyBorder="1" applyAlignment="1">
      <alignment horizontal="center"/>
    </xf>
    <xf numFmtId="10" fontId="7" fillId="0" borderId="11" xfId="3" applyNumberFormat="1" applyFill="1" applyBorder="1" applyAlignment="1">
      <alignment horizontal="center"/>
    </xf>
    <xf numFmtId="0" fontId="0" fillId="2" borderId="9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wrapText="1"/>
    </xf>
    <xf numFmtId="0" fontId="0" fillId="0" borderId="7" xfId="0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44" fontId="0" fillId="0" borderId="9" xfId="0" applyNumberFormat="1" applyFill="1" applyBorder="1" applyAlignment="1">
      <alignment horizontal="center" vertical="center" wrapText="1"/>
    </xf>
    <xf numFmtId="44" fontId="0" fillId="0" borderId="11" xfId="0" applyNumberForma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wrapText="1"/>
    </xf>
    <xf numFmtId="0" fontId="7" fillId="2" borderId="15" xfId="0" applyFont="1" applyFill="1" applyBorder="1" applyAlignment="1">
      <alignment horizontal="center" wrapText="1"/>
    </xf>
    <xf numFmtId="44" fontId="7" fillId="0" borderId="9" xfId="1" applyFont="1" applyFill="1" applyBorder="1" applyAlignment="1">
      <alignment horizontal="center" vertical="center" wrapText="1"/>
    </xf>
    <xf numFmtId="44" fontId="7" fillId="0" borderId="11" xfId="1" applyFont="1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7" fillId="2" borderId="9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1" fillId="4" borderId="9" xfId="0" applyFont="1" applyFill="1" applyBorder="1" applyAlignment="1">
      <alignment horizontal="left" vertical="center" wrapText="1"/>
    </xf>
    <xf numFmtId="0" fontId="1" fillId="4" borderId="10" xfId="0" applyFont="1" applyFill="1" applyBorder="1" applyAlignment="1">
      <alignment horizontal="left" vertical="center" wrapText="1"/>
    </xf>
    <xf numFmtId="0" fontId="1" fillId="4" borderId="11" xfId="0" applyFont="1" applyFill="1" applyBorder="1" applyAlignment="1">
      <alignment horizontal="left" vertical="center" wrapText="1"/>
    </xf>
    <xf numFmtId="0" fontId="0" fillId="2" borderId="4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7" fillId="2" borderId="1" xfId="0" applyFont="1" applyFill="1" applyBorder="1" applyAlignment="1">
      <alignment horizontal="left" vertical="center" wrapText="1"/>
    </xf>
    <xf numFmtId="0" fontId="0" fillId="2" borderId="1" xfId="0" applyFill="1" applyBorder="1" applyAlignment="1">
      <alignment horizontal="left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center" vertical="center" wrapText="1"/>
    </xf>
    <xf numFmtId="0" fontId="11" fillId="0" borderId="13" xfId="0" applyFont="1" applyFill="1" applyBorder="1" applyAlignment="1">
      <alignment horizontal="center" vertical="center" wrapText="1"/>
    </xf>
    <xf numFmtId="0" fontId="11" fillId="0" borderId="14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left" vertical="center" wrapText="1"/>
    </xf>
    <xf numFmtId="0" fontId="0" fillId="2" borderId="15" xfId="0" applyFill="1" applyBorder="1" applyAlignment="1">
      <alignment horizontal="left" vertical="center" wrapText="1"/>
    </xf>
    <xf numFmtId="0" fontId="0" fillId="2" borderId="2" xfId="0" applyFill="1" applyBorder="1" applyAlignment="1">
      <alignment horizontal="left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/>
    </xf>
    <xf numFmtId="0" fontId="14" fillId="2" borderId="7" xfId="0" applyFont="1" applyFill="1" applyBorder="1" applyAlignment="1">
      <alignment horizontal="center" vertical="center"/>
    </xf>
    <xf numFmtId="0" fontId="14" fillId="2" borderId="8" xfId="0" applyFont="1" applyFill="1" applyBorder="1" applyAlignment="1">
      <alignment horizontal="center" vertical="center"/>
    </xf>
    <xf numFmtId="0" fontId="14" fillId="2" borderId="12" xfId="0" applyFont="1" applyFill="1" applyBorder="1" applyAlignment="1">
      <alignment horizontal="center" vertical="center"/>
    </xf>
    <xf numFmtId="0" fontId="14" fillId="2" borderId="13" xfId="0" applyFont="1" applyFill="1" applyBorder="1" applyAlignment="1">
      <alignment horizontal="center" vertical="center"/>
    </xf>
    <xf numFmtId="0" fontId="14" fillId="2" borderId="14" xfId="0" applyFont="1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0" borderId="10" xfId="0" applyFill="1" applyBorder="1" applyAlignment="1">
      <alignment horizontal="left" vertical="center" wrapText="1"/>
    </xf>
    <xf numFmtId="0" fontId="0" fillId="0" borderId="11" xfId="0" applyFill="1" applyBorder="1" applyAlignment="1">
      <alignment horizontal="left" vertical="center" wrapText="1"/>
    </xf>
    <xf numFmtId="0" fontId="12" fillId="2" borderId="9" xfId="0" applyFont="1" applyFill="1" applyBorder="1" applyAlignment="1">
      <alignment horizontal="left" vertical="center" wrapText="1"/>
    </xf>
    <xf numFmtId="0" fontId="12" fillId="2" borderId="11" xfId="0" applyFont="1" applyFill="1" applyBorder="1" applyAlignment="1">
      <alignment horizontal="left" vertical="center" wrapText="1"/>
    </xf>
    <xf numFmtId="0" fontId="0" fillId="2" borderId="9" xfId="0" applyFill="1" applyBorder="1" applyAlignment="1">
      <alignment horizontal="left" vertical="center"/>
    </xf>
    <xf numFmtId="0" fontId="0" fillId="2" borderId="10" xfId="0" applyFill="1" applyBorder="1" applyAlignment="1">
      <alignment horizontal="left" vertical="center"/>
    </xf>
    <xf numFmtId="0" fontId="0" fillId="2" borderId="11" xfId="0" applyFill="1" applyBorder="1" applyAlignment="1">
      <alignment horizontal="left" vertical="center"/>
    </xf>
    <xf numFmtId="0" fontId="14" fillId="2" borderId="9" xfId="0" applyFont="1" applyFill="1" applyBorder="1" applyAlignment="1">
      <alignment horizontal="center" vertical="center" wrapText="1"/>
    </xf>
    <xf numFmtId="0" fontId="14" fillId="2" borderId="10" xfId="0" applyFont="1" applyFill="1" applyBorder="1" applyAlignment="1">
      <alignment horizontal="center" vertical="center"/>
    </xf>
    <xf numFmtId="0" fontId="14" fillId="2" borderId="11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vertical="center" wrapText="1"/>
    </xf>
    <xf numFmtId="44" fontId="7" fillId="2" borderId="6" xfId="0" applyNumberFormat="1" applyFont="1" applyFill="1" applyBorder="1" applyAlignment="1">
      <alignment vertical="center" wrapText="1"/>
    </xf>
    <xf numFmtId="0" fontId="0" fillId="2" borderId="7" xfId="0" applyFill="1" applyBorder="1" applyAlignment="1">
      <alignment vertical="center" wrapText="1"/>
    </xf>
    <xf numFmtId="0" fontId="0" fillId="2" borderId="8" xfId="0" applyFill="1" applyBorder="1" applyAlignment="1">
      <alignment vertical="center" wrapText="1"/>
    </xf>
    <xf numFmtId="0" fontId="0" fillId="2" borderId="12" xfId="0" applyFill="1" applyBorder="1" applyAlignment="1">
      <alignment vertical="center" wrapText="1"/>
    </xf>
    <xf numFmtId="0" fontId="0" fillId="2" borderId="13" xfId="0" applyFill="1" applyBorder="1" applyAlignment="1">
      <alignment vertical="center" wrapText="1"/>
    </xf>
    <xf numFmtId="0" fontId="0" fillId="2" borderId="14" xfId="0" applyFill="1" applyBorder="1" applyAlignment="1">
      <alignment vertical="center" wrapText="1"/>
    </xf>
    <xf numFmtId="0" fontId="7" fillId="2" borderId="6" xfId="0" applyFont="1" applyFill="1" applyBorder="1" applyAlignment="1">
      <alignment horizontal="left" vertical="center" wrapText="1"/>
    </xf>
    <xf numFmtId="0" fontId="7" fillId="2" borderId="7" xfId="0" applyFont="1" applyFill="1" applyBorder="1" applyAlignment="1">
      <alignment horizontal="left" vertical="center" wrapText="1"/>
    </xf>
    <xf numFmtId="0" fontId="7" fillId="2" borderId="8" xfId="0" applyFont="1" applyFill="1" applyBorder="1" applyAlignment="1">
      <alignment horizontal="left" vertical="center" wrapText="1"/>
    </xf>
    <xf numFmtId="0" fontId="7" fillId="2" borderId="12" xfId="0" applyFont="1" applyFill="1" applyBorder="1" applyAlignment="1">
      <alignment horizontal="left" vertical="center" wrapText="1"/>
    </xf>
    <xf numFmtId="0" fontId="7" fillId="2" borderId="13" xfId="0" applyFont="1" applyFill="1" applyBorder="1" applyAlignment="1">
      <alignment horizontal="left" vertical="center" wrapText="1"/>
    </xf>
    <xf numFmtId="0" fontId="7" fillId="2" borderId="14" xfId="0" applyFont="1" applyFill="1" applyBorder="1" applyAlignment="1">
      <alignment horizontal="left" vertical="center" wrapText="1"/>
    </xf>
    <xf numFmtId="44" fontId="14" fillId="0" borderId="6" xfId="1" applyFont="1" applyFill="1" applyBorder="1" applyAlignment="1">
      <alignment vertical="center" wrapText="1"/>
    </xf>
    <xf numFmtId="44" fontId="14" fillId="0" borderId="7" xfId="1" applyFont="1" applyFill="1" applyBorder="1" applyAlignment="1">
      <alignment vertical="center" wrapText="1"/>
    </xf>
    <xf numFmtId="44" fontId="14" fillId="0" borderId="8" xfId="1" applyFont="1" applyFill="1" applyBorder="1" applyAlignment="1">
      <alignment vertical="center" wrapText="1"/>
    </xf>
    <xf numFmtId="44" fontId="14" fillId="0" borderId="12" xfId="1" applyFont="1" applyFill="1" applyBorder="1" applyAlignment="1">
      <alignment vertical="center" wrapText="1"/>
    </xf>
    <xf numFmtId="44" fontId="14" fillId="0" borderId="13" xfId="1" applyFont="1" applyFill="1" applyBorder="1" applyAlignment="1">
      <alignment vertical="center" wrapText="1"/>
    </xf>
    <xf numFmtId="44" fontId="14" fillId="0" borderId="14" xfId="1" applyFont="1" applyFill="1" applyBorder="1" applyAlignment="1">
      <alignment vertical="center" wrapText="1"/>
    </xf>
    <xf numFmtId="0" fontId="0" fillId="0" borderId="6" xfId="0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left" vertical="center" wrapText="1"/>
    </xf>
    <xf numFmtId="0" fontId="7" fillId="0" borderId="7" xfId="0" applyFont="1" applyFill="1" applyBorder="1" applyAlignment="1">
      <alignment horizontal="left" vertical="center" wrapText="1"/>
    </xf>
    <xf numFmtId="0" fontId="7" fillId="0" borderId="8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0" fillId="2" borderId="9" xfId="0" applyFill="1" applyBorder="1" applyAlignment="1">
      <alignment vertical="center"/>
    </xf>
    <xf numFmtId="0" fontId="0" fillId="2" borderId="10" xfId="0" applyFill="1" applyBorder="1" applyAlignment="1">
      <alignment vertical="center"/>
    </xf>
    <xf numFmtId="0" fontId="0" fillId="2" borderId="11" xfId="0" applyFill="1" applyBorder="1" applyAlignment="1">
      <alignment vertical="center"/>
    </xf>
    <xf numFmtId="0" fontId="7" fillId="2" borderId="9" xfId="0" applyFont="1" applyFill="1" applyBorder="1" applyAlignment="1">
      <alignment horizontal="left" vertical="center"/>
    </xf>
    <xf numFmtId="0" fontId="14" fillId="0" borderId="9" xfId="0" applyFont="1" applyFill="1" applyBorder="1" applyAlignment="1">
      <alignment horizontal="left" vertical="center"/>
    </xf>
    <xf numFmtId="0" fontId="14" fillId="0" borderId="10" xfId="0" applyFont="1" applyFill="1" applyBorder="1" applyAlignment="1">
      <alignment horizontal="left" vertical="center"/>
    </xf>
    <xf numFmtId="0" fontId="14" fillId="0" borderId="11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left" vertical="top" wrapText="1"/>
    </xf>
    <xf numFmtId="0" fontId="0" fillId="0" borderId="15" xfId="0" applyBorder="1" applyAlignment="1">
      <alignment horizontal="left" vertical="top" wrapText="1"/>
    </xf>
    <xf numFmtId="0" fontId="0" fillId="2" borderId="2" xfId="0" applyFill="1" applyBorder="1" applyAlignment="1">
      <alignment horizontal="left" vertical="top" wrapText="1"/>
    </xf>
    <xf numFmtId="0" fontId="0" fillId="2" borderId="15" xfId="0" applyFill="1" applyBorder="1" applyAlignment="1">
      <alignment vertical="center" wrapText="1"/>
    </xf>
    <xf numFmtId="0" fontId="0" fillId="2" borderId="2" xfId="0" applyFill="1" applyBorder="1" applyAlignment="1">
      <alignment vertical="center" wrapText="1"/>
    </xf>
    <xf numFmtId="0" fontId="7" fillId="2" borderId="1" xfId="0" applyFont="1" applyFill="1" applyBorder="1" applyAlignment="1">
      <alignment vertical="center" wrapText="1"/>
    </xf>
    <xf numFmtId="0" fontId="0" fillId="2" borderId="1" xfId="0" applyFill="1" applyBorder="1" applyAlignment="1">
      <alignment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left" vertical="center" wrapText="1"/>
    </xf>
    <xf numFmtId="0" fontId="7" fillId="2" borderId="5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5" borderId="9" xfId="0" applyFill="1" applyBorder="1" applyAlignment="1">
      <alignment horizontal="center" vertical="center"/>
    </xf>
    <xf numFmtId="0" fontId="0" fillId="5" borderId="10" xfId="0" applyFill="1" applyBorder="1" applyAlignment="1">
      <alignment horizontal="center" vertical="center"/>
    </xf>
    <xf numFmtId="0" fontId="0" fillId="5" borderId="11" xfId="0" applyFill="1" applyBorder="1" applyAlignment="1">
      <alignment horizontal="center" vertical="center"/>
    </xf>
    <xf numFmtId="0" fontId="2" fillId="0" borderId="9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>
      <alignment horizontal="left" vertical="center" wrapText="1"/>
    </xf>
    <xf numFmtId="0" fontId="2" fillId="0" borderId="11" xfId="0" applyFont="1" applyFill="1" applyBorder="1" applyAlignment="1">
      <alignment horizontal="left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0" fontId="0" fillId="5" borderId="9" xfId="0" applyFill="1" applyBorder="1" applyAlignment="1">
      <alignment horizontal="center"/>
    </xf>
    <xf numFmtId="0" fontId="0" fillId="5" borderId="10" xfId="0" applyFill="1" applyBorder="1" applyAlignment="1">
      <alignment horizontal="center"/>
    </xf>
    <xf numFmtId="0" fontId="0" fillId="5" borderId="11" xfId="0" applyFill="1" applyBorder="1" applyAlignment="1">
      <alignment horizontal="center"/>
    </xf>
    <xf numFmtId="0" fontId="0" fillId="2" borderId="12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7" fillId="0" borderId="3" xfId="0" applyFont="1" applyFill="1" applyBorder="1" applyAlignment="1">
      <alignment horizontal="left" vertical="center" wrapText="1"/>
    </xf>
    <xf numFmtId="0" fontId="0" fillId="0" borderId="15" xfId="0" applyFill="1" applyBorder="1" applyAlignment="1">
      <alignment horizontal="left" vertical="center" wrapText="1"/>
    </xf>
    <xf numFmtId="0" fontId="0" fillId="0" borderId="2" xfId="0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  <xf numFmtId="44" fontId="0" fillId="0" borderId="9" xfId="4" applyFont="1" applyFill="1" applyBorder="1" applyAlignment="1">
      <alignment horizontal="center"/>
    </xf>
    <xf numFmtId="44" fontId="0" fillId="0" borderId="10" xfId="4" applyFont="1" applyFill="1" applyBorder="1" applyAlignment="1">
      <alignment horizontal="center"/>
    </xf>
    <xf numFmtId="44" fontId="0" fillId="0" borderId="11" xfId="4" applyFont="1" applyFill="1" applyBorder="1" applyAlignment="1">
      <alignment horizontal="center"/>
    </xf>
    <xf numFmtId="0" fontId="0" fillId="5" borderId="9" xfId="0" applyFill="1" applyBorder="1" applyAlignment="1">
      <alignment horizontal="center" wrapText="1"/>
    </xf>
    <xf numFmtId="0" fontId="0" fillId="5" borderId="10" xfId="0" applyFill="1" applyBorder="1" applyAlignment="1">
      <alignment horizontal="center" wrapText="1"/>
    </xf>
    <xf numFmtId="0" fontId="0" fillId="5" borderId="11" xfId="0" applyFill="1" applyBorder="1" applyAlignment="1">
      <alignment horizontal="center" wrapText="1"/>
    </xf>
    <xf numFmtId="0" fontId="7" fillId="0" borderId="1" xfId="0" applyFont="1" applyFill="1" applyBorder="1" applyAlignment="1">
      <alignment horizontal="center" wrapText="1"/>
    </xf>
    <xf numFmtId="0" fontId="0" fillId="0" borderId="1" xfId="0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left" vertical="center" wrapText="1"/>
    </xf>
    <xf numFmtId="44" fontId="0" fillId="0" borderId="7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44" fontId="0" fillId="0" borderId="1" xfId="0" applyNumberFormat="1" applyFill="1" applyBorder="1" applyAlignment="1">
      <alignment horizontal="center"/>
    </xf>
    <xf numFmtId="0" fontId="0" fillId="0" borderId="1" xfId="0" applyFill="1" applyBorder="1" applyAlignment="1"/>
    <xf numFmtId="0" fontId="0" fillId="0" borderId="9" xfId="0" applyFill="1" applyBorder="1" applyAlignment="1">
      <alignment horizontal="center"/>
    </xf>
    <xf numFmtId="0" fontId="0" fillId="0" borderId="10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14" fontId="0" fillId="0" borderId="1" xfId="0" applyNumberFormat="1" applyFill="1" applyBorder="1" applyAlignment="1">
      <alignment horizontal="center" vertical="center" wrapText="1"/>
    </xf>
    <xf numFmtId="0" fontId="0" fillId="5" borderId="4" xfId="0" applyFill="1" applyBorder="1" applyAlignment="1">
      <alignment horizontal="center"/>
    </xf>
    <xf numFmtId="0" fontId="0" fillId="5" borderId="0" xfId="0" applyFill="1" applyBorder="1" applyAlignment="1">
      <alignment horizontal="center"/>
    </xf>
    <xf numFmtId="0" fontId="0" fillId="5" borderId="5" xfId="0" applyFill="1" applyBorder="1" applyAlignment="1">
      <alignment horizontal="center"/>
    </xf>
    <xf numFmtId="0" fontId="7" fillId="0" borderId="3" xfId="0" applyFont="1" applyFill="1" applyBorder="1" applyAlignment="1">
      <alignment horizontal="left" vertical="top" wrapText="1"/>
    </xf>
    <xf numFmtId="0" fontId="0" fillId="0" borderId="2" xfId="0" applyFill="1" applyBorder="1" applyAlignment="1">
      <alignment horizontal="left" vertical="top" wrapText="1"/>
    </xf>
    <xf numFmtId="44" fontId="2" fillId="0" borderId="9" xfId="4" applyFont="1" applyFill="1" applyBorder="1" applyAlignment="1">
      <alignment horizontal="center"/>
    </xf>
    <xf numFmtId="44" fontId="2" fillId="0" borderId="11" xfId="4" applyFont="1" applyFill="1" applyBorder="1" applyAlignment="1">
      <alignment horizontal="center"/>
    </xf>
    <xf numFmtId="9" fontId="0" fillId="0" borderId="9" xfId="5" applyFont="1" applyFill="1" applyBorder="1" applyAlignment="1">
      <alignment horizontal="center" vertical="center" wrapText="1"/>
    </xf>
    <xf numFmtId="9" fontId="0" fillId="0" borderId="11" xfId="5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left" vertical="center" wrapText="1"/>
    </xf>
    <xf numFmtId="49" fontId="0" fillId="0" borderId="15" xfId="0" applyNumberFormat="1" applyFill="1" applyBorder="1" applyAlignment="1">
      <alignment horizontal="left" vertical="center" wrapText="1"/>
    </xf>
    <xf numFmtId="49" fontId="0" fillId="0" borderId="2" xfId="0" applyNumberForma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0" fillId="0" borderId="15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15" xfId="0" applyFill="1" applyBorder="1" applyAlignment="1">
      <alignment horizontal="left" vertical="top" wrapText="1"/>
    </xf>
    <xf numFmtId="0" fontId="3" fillId="2" borderId="12" xfId="0" applyFont="1" applyFill="1" applyBorder="1" applyAlignment="1">
      <alignment horizontal="left" vertical="center" wrapText="1"/>
    </xf>
    <xf numFmtId="0" fontId="3" fillId="2" borderId="13" xfId="0" applyFont="1" applyFill="1" applyBorder="1" applyAlignment="1">
      <alignment horizontal="left" vertical="center" wrapText="1"/>
    </xf>
    <xf numFmtId="0" fontId="3" fillId="2" borderId="14" xfId="0" applyFont="1" applyFill="1" applyBorder="1" applyAlignment="1">
      <alignment horizontal="left" vertical="center" wrapText="1"/>
    </xf>
    <xf numFmtId="44" fontId="1" fillId="0" borderId="9" xfId="4" applyFont="1" applyFill="1" applyBorder="1" applyAlignment="1">
      <alignment horizontal="center"/>
    </xf>
    <xf numFmtId="44" fontId="1" fillId="0" borderId="11" xfId="4" applyFont="1" applyFill="1" applyBorder="1" applyAlignment="1">
      <alignment horizontal="center"/>
    </xf>
    <xf numFmtId="44" fontId="1" fillId="0" borderId="9" xfId="0" applyNumberFormat="1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left" vertical="center" wrapText="1"/>
    </xf>
    <xf numFmtId="0" fontId="2" fillId="2" borderId="10" xfId="0" applyFont="1" applyFill="1" applyBorder="1" applyAlignment="1">
      <alignment horizontal="left" vertical="center" wrapText="1"/>
    </xf>
    <xf numFmtId="0" fontId="2" fillId="2" borderId="11" xfId="0" applyFont="1" applyFill="1" applyBorder="1" applyAlignment="1">
      <alignment horizontal="left" vertical="center" wrapText="1"/>
    </xf>
    <xf numFmtId="0" fontId="16" fillId="5" borderId="9" xfId="0" applyFont="1" applyFill="1" applyBorder="1" applyAlignment="1">
      <alignment horizontal="center" vertical="center"/>
    </xf>
    <xf numFmtId="0" fontId="16" fillId="5" borderId="10" xfId="0" applyFont="1" applyFill="1" applyBorder="1" applyAlignment="1">
      <alignment horizontal="center" vertical="center"/>
    </xf>
    <xf numFmtId="0" fontId="16" fillId="5" borderId="11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left" vertical="center" wrapText="1"/>
    </xf>
    <xf numFmtId="0" fontId="7" fillId="0" borderId="13" xfId="0" applyFont="1" applyFill="1" applyBorder="1" applyAlignment="1">
      <alignment horizontal="left" vertical="center" wrapText="1"/>
    </xf>
    <xf numFmtId="0" fontId="7" fillId="0" borderId="14" xfId="0" applyFont="1" applyFill="1" applyBorder="1" applyAlignment="1">
      <alignment horizontal="left" vertical="center" wrapText="1"/>
    </xf>
    <xf numFmtId="0" fontId="0" fillId="2" borderId="12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44" fontId="14" fillId="0" borderId="6" xfId="4" applyFont="1" applyFill="1" applyBorder="1" applyAlignment="1">
      <alignment vertical="center" wrapText="1"/>
    </xf>
    <xf numFmtId="44" fontId="14" fillId="0" borderId="7" xfId="4" applyFont="1" applyFill="1" applyBorder="1" applyAlignment="1">
      <alignment vertical="center" wrapText="1"/>
    </xf>
    <xf numFmtId="44" fontId="14" fillId="0" borderId="8" xfId="4" applyFont="1" applyFill="1" applyBorder="1" applyAlignment="1">
      <alignment vertical="center" wrapText="1"/>
    </xf>
    <xf numFmtId="44" fontId="14" fillId="0" borderId="12" xfId="4" applyFont="1" applyFill="1" applyBorder="1" applyAlignment="1">
      <alignment vertical="center" wrapText="1"/>
    </xf>
    <xf numFmtId="44" fontId="14" fillId="0" borderId="13" xfId="4" applyFont="1" applyFill="1" applyBorder="1" applyAlignment="1">
      <alignment vertical="center" wrapText="1"/>
    </xf>
    <xf numFmtId="44" fontId="14" fillId="0" borderId="14" xfId="4" applyFont="1" applyFill="1" applyBorder="1" applyAlignment="1">
      <alignment vertical="center" wrapText="1"/>
    </xf>
    <xf numFmtId="44" fontId="0" fillId="0" borderId="1" xfId="4" applyFont="1" applyFill="1" applyBorder="1" applyAlignment="1">
      <alignment horizontal="center"/>
    </xf>
    <xf numFmtId="44" fontId="0" fillId="0" borderId="1" xfId="4" applyFont="1" applyFill="1" applyBorder="1" applyAlignment="1"/>
    <xf numFmtId="0" fontId="7" fillId="0" borderId="4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0" fillId="0" borderId="1" xfId="0" applyBorder="1"/>
    <xf numFmtId="44" fontId="0" fillId="0" borderId="9" xfId="4" applyFont="1" applyBorder="1" applyAlignment="1">
      <alignment horizontal="center"/>
    </xf>
    <xf numFmtId="44" fontId="0" fillId="0" borderId="10" xfId="4" applyFont="1" applyBorder="1" applyAlignment="1">
      <alignment horizontal="center"/>
    </xf>
    <xf numFmtId="44" fontId="0" fillId="0" borderId="11" xfId="4" applyFont="1" applyBorder="1" applyAlignment="1">
      <alignment horizontal="center"/>
    </xf>
    <xf numFmtId="44" fontId="0" fillId="0" borderId="1" xfId="4" applyFont="1" applyBorder="1" applyAlignment="1">
      <alignment horizontal="center"/>
    </xf>
    <xf numFmtId="44" fontId="0" fillId="0" borderId="1" xfId="4" applyFont="1" applyBorder="1"/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7" fillId="0" borderId="3" xfId="0" applyFont="1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9" xfId="3" applyBorder="1" applyAlignment="1">
      <alignment horizontal="left" vertical="center" wrapText="1"/>
    </xf>
    <xf numFmtId="0" fontId="7" fillId="0" borderId="10" xfId="3" applyBorder="1" applyAlignment="1">
      <alignment horizontal="left" vertical="center" wrapText="1"/>
    </xf>
    <xf numFmtId="0" fontId="7" fillId="0" borderId="11" xfId="3" applyBorder="1" applyAlignment="1">
      <alignment horizontal="left" vertical="center" wrapText="1"/>
    </xf>
    <xf numFmtId="14" fontId="0" fillId="0" borderId="9" xfId="0" applyNumberForma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7" fillId="0" borderId="9" xfId="0" applyFont="1" applyBorder="1" applyAlignment="1">
      <alignment horizontal="left" vertical="center" wrapText="1"/>
    </xf>
    <xf numFmtId="0" fontId="0" fillId="0" borderId="9" xfId="0" applyBorder="1" applyAlignment="1">
      <alignment horizontal="center" vertical="center" wrapText="1"/>
    </xf>
    <xf numFmtId="0" fontId="0" fillId="0" borderId="9" xfId="0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7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44" fontId="16" fillId="0" borderId="9" xfId="4" applyFont="1" applyBorder="1" applyAlignment="1">
      <alignment horizontal="center"/>
    </xf>
    <xf numFmtId="44" fontId="16" fillId="0" borderId="11" xfId="4" applyFont="1" applyBorder="1" applyAlignment="1">
      <alignment horizontal="center"/>
    </xf>
    <xf numFmtId="10" fontId="7" fillId="0" borderId="9" xfId="3" applyNumberFormat="1" applyBorder="1" applyAlignment="1">
      <alignment horizontal="center"/>
    </xf>
    <xf numFmtId="10" fontId="7" fillId="0" borderId="11" xfId="3" applyNumberFormat="1" applyBorder="1" applyAlignment="1">
      <alignment horizontal="center"/>
    </xf>
    <xf numFmtId="49" fontId="7" fillId="2" borderId="3" xfId="0" applyNumberFormat="1" applyFont="1" applyFill="1" applyBorder="1" applyAlignment="1">
      <alignment horizontal="center" vertical="center" wrapText="1"/>
    </xf>
    <xf numFmtId="49" fontId="0" fillId="2" borderId="15" xfId="0" applyNumberForma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7" fillId="0" borderId="6" xfId="0" applyFont="1" applyBorder="1" applyAlignment="1">
      <alignment horizont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44" fontId="0" fillId="0" borderId="9" xfId="0" applyNumberFormat="1" applyBorder="1" applyAlignment="1">
      <alignment horizontal="center" vertical="center" wrapText="1"/>
    </xf>
    <xf numFmtId="44" fontId="0" fillId="0" borderId="11" xfId="0" applyNumberFormat="1" applyBorder="1" applyAlignment="1">
      <alignment horizontal="center" vertical="center" wrapText="1"/>
    </xf>
    <xf numFmtId="44" fontId="16" fillId="0" borderId="9" xfId="4" applyFont="1" applyBorder="1" applyAlignment="1">
      <alignment horizontal="center" vertical="center" wrapText="1"/>
    </xf>
    <xf numFmtId="44" fontId="16" fillId="0" borderId="11" xfId="4" applyFont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7" fillId="2" borderId="0" xfId="0" applyFont="1" applyFill="1" applyAlignment="1">
      <alignment horizontal="left" vertical="center" wrapText="1"/>
    </xf>
    <xf numFmtId="0" fontId="0" fillId="2" borderId="0" xfId="0" applyFill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5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14" fillId="0" borderId="9" xfId="0" applyFont="1" applyBorder="1" applyAlignment="1">
      <alignment horizontal="left" vertical="center"/>
    </xf>
    <xf numFmtId="0" fontId="14" fillId="0" borderId="10" xfId="0" applyFont="1" applyBorder="1" applyAlignment="1">
      <alignment horizontal="left" vertical="center"/>
    </xf>
    <xf numFmtId="0" fontId="14" fillId="0" borderId="11" xfId="0" applyFont="1" applyBorder="1" applyAlignment="1">
      <alignment horizontal="left" vertical="center"/>
    </xf>
    <xf numFmtId="44" fontId="14" fillId="2" borderId="6" xfId="4" applyFont="1" applyFill="1" applyBorder="1" applyAlignment="1">
      <alignment vertical="center" wrapText="1"/>
    </xf>
    <xf numFmtId="44" fontId="14" fillId="2" borderId="7" xfId="4" applyFont="1" applyFill="1" applyBorder="1" applyAlignment="1">
      <alignment vertical="center" wrapText="1"/>
    </xf>
    <xf numFmtId="44" fontId="14" fillId="2" borderId="8" xfId="4" applyFont="1" applyFill="1" applyBorder="1" applyAlignment="1">
      <alignment vertical="center" wrapText="1"/>
    </xf>
    <xf numFmtId="44" fontId="14" fillId="2" borderId="12" xfId="4" applyFont="1" applyFill="1" applyBorder="1" applyAlignment="1">
      <alignment vertical="center" wrapText="1"/>
    </xf>
    <xf numFmtId="44" fontId="14" fillId="2" borderId="13" xfId="4" applyFont="1" applyFill="1" applyBorder="1" applyAlignment="1">
      <alignment vertical="center" wrapText="1"/>
    </xf>
    <xf numFmtId="44" fontId="14" fillId="2" borderId="14" xfId="4" applyFont="1" applyFill="1" applyBorder="1" applyAlignment="1">
      <alignment vertical="center" wrapText="1"/>
    </xf>
    <xf numFmtId="0" fontId="2" fillId="3" borderId="0" xfId="0" applyFont="1" applyFill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</cellXfs>
  <cellStyles count="6">
    <cellStyle name="Moneda" xfId="1" builtinId="4"/>
    <cellStyle name="Moneda 2" xfId="4" xr:uid="{00000000-0005-0000-0000-000001000000}"/>
    <cellStyle name="Normal" xfId="0" builtinId="0"/>
    <cellStyle name="Normal 2" xfId="3" xr:uid="{00000000-0005-0000-0000-000003000000}"/>
    <cellStyle name="Porcentaje" xfId="2" builtinId="5"/>
    <cellStyle name="Porcentaje 2" xfId="5" xr:uid="{CE95CB3F-9BB1-4CA2-8D26-0FFCDF4680B4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578689</xdr:colOff>
      <xdr:row>0</xdr:row>
      <xdr:rowOff>53916</xdr:rowOff>
    </xdr:from>
    <xdr:to>
      <xdr:col>0</xdr:col>
      <xdr:colOff>1541940</xdr:colOff>
      <xdr:row>7</xdr:row>
      <xdr:rowOff>135169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8689" y="53916"/>
          <a:ext cx="963251" cy="1576678"/>
        </a:xfrm>
        <a:prstGeom prst="rect">
          <a:avLst/>
        </a:prstGeom>
      </xdr:spPr>
    </xdr:pic>
    <xdr:clientData/>
  </xdr:twoCellAnchor>
  <xdr:twoCellAnchor editAs="oneCell">
    <xdr:from>
      <xdr:col>14</xdr:col>
      <xdr:colOff>609600</xdr:colOff>
      <xdr:row>0</xdr:row>
      <xdr:rowOff>104775</xdr:rowOff>
    </xdr:from>
    <xdr:to>
      <xdr:col>17</xdr:col>
      <xdr:colOff>488988</xdr:colOff>
      <xdr:row>7</xdr:row>
      <xdr:rowOff>23745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B5A5C98-2417-4074-B909-AA98CD16D6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868025" y="104775"/>
          <a:ext cx="1908213" cy="1414395"/>
        </a:xfrm>
        <a:prstGeom prst="rect">
          <a:avLst/>
        </a:prstGeom>
      </xdr:spPr>
    </xdr:pic>
    <xdr:clientData/>
  </xdr:twoCellAnchor>
  <xdr:oneCellAnchor>
    <xdr:from>
      <xdr:col>0</xdr:col>
      <xdr:colOff>523875</xdr:colOff>
      <xdr:row>140</xdr:row>
      <xdr:rowOff>76200</xdr:rowOff>
    </xdr:from>
    <xdr:ext cx="963251" cy="1572904"/>
    <xdr:pic>
      <xdr:nvPicPr>
        <xdr:cNvPr id="5" name="Imagen 4">
          <a:extLst>
            <a:ext uri="{FF2B5EF4-FFF2-40B4-BE49-F238E27FC236}">
              <a16:creationId xmlns:a16="http://schemas.microsoft.com/office/drawing/2014/main" id="{7CEE154B-799A-48A1-82C2-29DC1300E1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3875" y="76200"/>
          <a:ext cx="963251" cy="1572904"/>
        </a:xfrm>
        <a:prstGeom prst="rect">
          <a:avLst/>
        </a:prstGeom>
      </xdr:spPr>
    </xdr:pic>
    <xdr:clientData/>
  </xdr:oneCellAnchor>
  <xdr:oneCellAnchor>
    <xdr:from>
      <xdr:col>14</xdr:col>
      <xdr:colOff>85725</xdr:colOff>
      <xdr:row>140</xdr:row>
      <xdr:rowOff>28574</xdr:rowOff>
    </xdr:from>
    <xdr:ext cx="1909110" cy="1419225"/>
    <xdr:pic>
      <xdr:nvPicPr>
        <xdr:cNvPr id="6" name="Imagen 5">
          <a:extLst>
            <a:ext uri="{FF2B5EF4-FFF2-40B4-BE49-F238E27FC236}">
              <a16:creationId xmlns:a16="http://schemas.microsoft.com/office/drawing/2014/main" id="{A32819CC-91E1-4C7F-86AE-9165B6183F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610725" y="28574"/>
          <a:ext cx="1909110" cy="1419225"/>
        </a:xfrm>
        <a:prstGeom prst="rect">
          <a:avLst/>
        </a:prstGeom>
      </xdr:spPr>
    </xdr:pic>
    <xdr:clientData/>
  </xdr:oneCellAnchor>
  <xdr:oneCellAnchor>
    <xdr:from>
      <xdr:col>0</xdr:col>
      <xdr:colOff>523875</xdr:colOff>
      <xdr:row>229</xdr:row>
      <xdr:rowOff>76200</xdr:rowOff>
    </xdr:from>
    <xdr:ext cx="963251" cy="1572904"/>
    <xdr:pic>
      <xdr:nvPicPr>
        <xdr:cNvPr id="7" name="Imagen 6">
          <a:extLst>
            <a:ext uri="{FF2B5EF4-FFF2-40B4-BE49-F238E27FC236}">
              <a16:creationId xmlns:a16="http://schemas.microsoft.com/office/drawing/2014/main" id="{3C279EDA-1BB9-428A-BFB8-C54E334C83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3875" y="76200"/>
          <a:ext cx="963251" cy="1572904"/>
        </a:xfrm>
        <a:prstGeom prst="rect">
          <a:avLst/>
        </a:prstGeom>
      </xdr:spPr>
    </xdr:pic>
    <xdr:clientData/>
  </xdr:oneCellAnchor>
  <xdr:oneCellAnchor>
    <xdr:from>
      <xdr:col>14</xdr:col>
      <xdr:colOff>314325</xdr:colOff>
      <xdr:row>229</xdr:row>
      <xdr:rowOff>66674</xdr:rowOff>
    </xdr:from>
    <xdr:ext cx="1847850" cy="1373685"/>
    <xdr:pic>
      <xdr:nvPicPr>
        <xdr:cNvPr id="8" name="Imagen 7">
          <a:extLst>
            <a:ext uri="{FF2B5EF4-FFF2-40B4-BE49-F238E27FC236}">
              <a16:creationId xmlns:a16="http://schemas.microsoft.com/office/drawing/2014/main" id="{8167ECD0-C3E7-4168-9CC5-7FA482FB66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229850" y="66674"/>
          <a:ext cx="1847850" cy="1373685"/>
        </a:xfrm>
        <a:prstGeom prst="rect">
          <a:avLst/>
        </a:prstGeom>
      </xdr:spPr>
    </xdr:pic>
    <xdr:clientData/>
  </xdr:oneCellAnchor>
  <xdr:oneCellAnchor>
    <xdr:from>
      <xdr:col>0</xdr:col>
      <xdr:colOff>607264</xdr:colOff>
      <xdr:row>321</xdr:row>
      <xdr:rowOff>34866</xdr:rowOff>
    </xdr:from>
    <xdr:ext cx="811961" cy="1329042"/>
    <xdr:pic>
      <xdr:nvPicPr>
        <xdr:cNvPr id="9" name="Imagen 8">
          <a:extLst>
            <a:ext uri="{FF2B5EF4-FFF2-40B4-BE49-F238E27FC236}">
              <a16:creationId xmlns:a16="http://schemas.microsoft.com/office/drawing/2014/main" id="{B386F4E5-7574-4D2C-80DA-85CA5B1B0E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7264" y="34866"/>
          <a:ext cx="811961" cy="1329042"/>
        </a:xfrm>
        <a:prstGeom prst="rect">
          <a:avLst/>
        </a:prstGeom>
      </xdr:spPr>
    </xdr:pic>
    <xdr:clientData/>
  </xdr:oneCellAnchor>
  <xdr:oneCellAnchor>
    <xdr:from>
      <xdr:col>13</xdr:col>
      <xdr:colOff>142875</xdr:colOff>
      <xdr:row>321</xdr:row>
      <xdr:rowOff>38100</xdr:rowOff>
    </xdr:from>
    <xdr:ext cx="1685925" cy="1306160"/>
    <xdr:pic>
      <xdr:nvPicPr>
        <xdr:cNvPr id="10" name="Imagen 9">
          <a:extLst>
            <a:ext uri="{FF2B5EF4-FFF2-40B4-BE49-F238E27FC236}">
              <a16:creationId xmlns:a16="http://schemas.microsoft.com/office/drawing/2014/main" id="{9657CA35-2D36-4D84-AE0B-6CEFB006F6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067925" y="38100"/>
          <a:ext cx="1685925" cy="130616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T415"/>
  <sheetViews>
    <sheetView showGridLines="0" tabSelected="1" zoomScaleNormal="100" workbookViewId="0">
      <selection activeCell="W17" sqref="W17"/>
    </sheetView>
  </sheetViews>
  <sheetFormatPr baseColWidth="10" defaultColWidth="9.140625" defaultRowHeight="12.75" x14ac:dyDescent="0.2"/>
  <cols>
    <col min="1" max="1" width="26.5703125" customWidth="1"/>
    <col min="2" max="2" width="15.28515625" customWidth="1"/>
    <col min="3" max="3" width="14.5703125" customWidth="1"/>
    <col min="4" max="4" width="16.42578125" bestFit="1" customWidth="1"/>
    <col min="5" max="5" width="20.28515625" customWidth="1"/>
    <col min="6" max="6" width="7.28515625" customWidth="1"/>
    <col min="7" max="7" width="4.7109375" customWidth="1"/>
    <col min="8" max="8" width="7.42578125" customWidth="1"/>
    <col min="9" max="9" width="7.140625" customWidth="1"/>
    <col min="10" max="10" width="7.28515625" customWidth="1"/>
    <col min="11" max="11" width="7.5703125" customWidth="1"/>
    <col min="12" max="12" width="4.140625" customWidth="1"/>
    <col min="13" max="13" width="10.5703125" customWidth="1"/>
    <col min="14" max="14" width="4.5703125" customWidth="1"/>
    <col min="15" max="15" width="14.5703125" customWidth="1"/>
    <col min="16" max="16" width="5.140625" customWidth="1"/>
    <col min="17" max="17" width="10.7109375" customWidth="1"/>
    <col min="18" max="18" width="17.42578125" customWidth="1"/>
    <col min="20" max="20" width="13.85546875" bestFit="1" customWidth="1"/>
  </cols>
  <sheetData>
    <row r="1" spans="1:18" x14ac:dyDescent="0.2">
      <c r="A1" s="149"/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50"/>
      <c r="P1" s="150"/>
      <c r="Q1" s="150"/>
      <c r="R1" s="151"/>
    </row>
    <row r="2" spans="1:18" ht="23.25" x14ac:dyDescent="0.35">
      <c r="A2" s="152" t="s">
        <v>117</v>
      </c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  <c r="P2" s="153"/>
      <c r="Q2" s="153"/>
      <c r="R2" s="154"/>
    </row>
    <row r="3" spans="1:18" ht="20.25" x14ac:dyDescent="0.2">
      <c r="A3" s="155" t="s">
        <v>124</v>
      </c>
      <c r="B3" s="156"/>
      <c r="C3" s="156"/>
      <c r="D3" s="156"/>
      <c r="E3" s="156"/>
      <c r="F3" s="156"/>
      <c r="G3" s="156"/>
      <c r="H3" s="156"/>
      <c r="I3" s="156"/>
      <c r="J3" s="156"/>
      <c r="K3" s="156"/>
      <c r="L3" s="156"/>
      <c r="M3" s="156"/>
      <c r="N3" s="156"/>
      <c r="O3" s="156"/>
      <c r="P3" s="156"/>
      <c r="Q3" s="156"/>
      <c r="R3" s="157"/>
    </row>
    <row r="4" spans="1:18" ht="18" x14ac:dyDescent="0.25">
      <c r="A4" s="158" t="s">
        <v>125</v>
      </c>
      <c r="B4" s="159"/>
      <c r="C4" s="159"/>
      <c r="D4" s="159"/>
      <c r="E4" s="159"/>
      <c r="F4" s="159"/>
      <c r="G4" s="159"/>
      <c r="H4" s="159"/>
      <c r="I4" s="159"/>
      <c r="J4" s="159"/>
      <c r="K4" s="159"/>
      <c r="L4" s="159"/>
      <c r="M4" s="159"/>
      <c r="N4" s="159"/>
      <c r="O4" s="159"/>
      <c r="P4" s="159"/>
      <c r="Q4" s="159"/>
      <c r="R4" s="160"/>
    </row>
    <row r="5" spans="1:18" ht="18" x14ac:dyDescent="0.25">
      <c r="A5" s="158" t="s">
        <v>276</v>
      </c>
      <c r="B5" s="159"/>
      <c r="C5" s="159"/>
      <c r="D5" s="159"/>
      <c r="E5" s="159"/>
      <c r="F5" s="159"/>
      <c r="G5" s="159"/>
      <c r="H5" s="159"/>
      <c r="I5" s="159"/>
      <c r="J5" s="159"/>
      <c r="K5" s="159"/>
      <c r="L5" s="159"/>
      <c r="M5" s="159"/>
      <c r="N5" s="159"/>
      <c r="O5" s="159"/>
      <c r="P5" s="159"/>
      <c r="Q5" s="159"/>
      <c r="R5" s="160"/>
    </row>
    <row r="6" spans="1:18" x14ac:dyDescent="0.2">
      <c r="A6" s="161"/>
      <c r="B6" s="162"/>
      <c r="C6" s="162"/>
      <c r="D6" s="162"/>
      <c r="E6" s="162"/>
      <c r="F6" s="162"/>
      <c r="G6" s="162"/>
      <c r="H6" s="162"/>
      <c r="I6" s="162"/>
      <c r="J6" s="162"/>
      <c r="K6" s="162"/>
      <c r="L6" s="162"/>
      <c r="M6" s="162"/>
      <c r="N6" s="162"/>
      <c r="O6" s="162"/>
      <c r="P6" s="162"/>
      <c r="Q6" s="162"/>
      <c r="R6" s="163"/>
    </row>
    <row r="7" spans="1:18" x14ac:dyDescent="0.2">
      <c r="A7" s="171"/>
      <c r="B7" s="162"/>
      <c r="C7" s="162"/>
      <c r="D7" s="162"/>
      <c r="E7" s="162"/>
      <c r="F7" s="162"/>
      <c r="G7" s="162"/>
      <c r="H7" s="162"/>
      <c r="I7" s="162"/>
      <c r="J7" s="162"/>
      <c r="K7" s="162"/>
      <c r="L7" s="162"/>
      <c r="M7" s="162"/>
      <c r="N7" s="162"/>
      <c r="O7" s="162"/>
      <c r="P7" s="162"/>
      <c r="Q7" s="162"/>
      <c r="R7" s="163"/>
    </row>
    <row r="8" spans="1:18" x14ac:dyDescent="0.2">
      <c r="A8" s="171"/>
      <c r="B8" s="162"/>
      <c r="C8" s="162"/>
      <c r="D8" s="162"/>
      <c r="E8" s="162"/>
      <c r="F8" s="162"/>
      <c r="G8" s="162"/>
      <c r="H8" s="162"/>
      <c r="I8" s="162"/>
      <c r="J8" s="162"/>
      <c r="K8" s="162"/>
      <c r="L8" s="162"/>
      <c r="M8" s="162"/>
      <c r="N8" s="162"/>
      <c r="O8" s="162"/>
      <c r="P8" s="162"/>
      <c r="Q8" s="162"/>
      <c r="R8" s="163"/>
    </row>
    <row r="9" spans="1:18" x14ac:dyDescent="0.2">
      <c r="A9" s="172"/>
      <c r="B9" s="173"/>
      <c r="C9" s="173"/>
      <c r="D9" s="173"/>
      <c r="E9" s="173"/>
      <c r="F9" s="173"/>
      <c r="G9" s="173"/>
      <c r="H9" s="173"/>
      <c r="I9" s="173"/>
      <c r="J9" s="173"/>
      <c r="K9" s="173"/>
      <c r="L9" s="173"/>
      <c r="M9" s="173"/>
      <c r="N9" s="173"/>
      <c r="O9" s="173"/>
      <c r="P9" s="173"/>
      <c r="Q9" s="173"/>
      <c r="R9" s="174"/>
    </row>
    <row r="10" spans="1:18" s="6" customFormat="1" ht="12.75" customHeight="1" x14ac:dyDescent="0.2">
      <c r="A10" s="175" t="s">
        <v>2</v>
      </c>
      <c r="B10" s="177" t="s">
        <v>218</v>
      </c>
      <c r="C10" s="178"/>
      <c r="D10" s="178"/>
      <c r="E10" s="178"/>
      <c r="F10" s="178"/>
      <c r="G10" s="178"/>
      <c r="H10" s="178"/>
      <c r="I10" s="178"/>
      <c r="J10" s="178"/>
      <c r="K10" s="178"/>
      <c r="L10" s="178"/>
      <c r="M10" s="178"/>
      <c r="N10" s="178"/>
      <c r="O10" s="178"/>
      <c r="P10" s="178"/>
      <c r="Q10" s="178"/>
      <c r="R10" s="179"/>
    </row>
    <row r="11" spans="1:18" s="6" customFormat="1" ht="12.75" customHeight="1" x14ac:dyDescent="0.2">
      <c r="A11" s="176"/>
      <c r="B11" s="180"/>
      <c r="C11" s="181"/>
      <c r="D11" s="181"/>
      <c r="E11" s="181"/>
      <c r="F11" s="181"/>
      <c r="G11" s="181"/>
      <c r="H11" s="181"/>
      <c r="I11" s="181"/>
      <c r="J11" s="181"/>
      <c r="K11" s="181"/>
      <c r="L11" s="181"/>
      <c r="M11" s="181"/>
      <c r="N11" s="181"/>
      <c r="O11" s="181"/>
      <c r="P11" s="181"/>
      <c r="Q11" s="181"/>
      <c r="R11" s="182"/>
    </row>
    <row r="12" spans="1:18" s="6" customFormat="1" ht="12.75" customHeight="1" x14ac:dyDescent="0.2">
      <c r="A12" s="176"/>
      <c r="B12" s="183"/>
      <c r="C12" s="184"/>
      <c r="D12" s="184"/>
      <c r="E12" s="184"/>
      <c r="F12" s="184"/>
      <c r="G12" s="184"/>
      <c r="H12" s="184"/>
      <c r="I12" s="184"/>
      <c r="J12" s="184"/>
      <c r="K12" s="184"/>
      <c r="L12" s="184"/>
      <c r="M12" s="184"/>
      <c r="N12" s="184"/>
      <c r="O12" s="184"/>
      <c r="P12" s="184"/>
      <c r="Q12" s="184"/>
      <c r="R12" s="185"/>
    </row>
    <row r="13" spans="1:18" s="6" customFormat="1" x14ac:dyDescent="0.2">
      <c r="A13" s="186" t="s">
        <v>3</v>
      </c>
      <c r="B13" s="189" t="s">
        <v>211</v>
      </c>
      <c r="C13" s="189"/>
      <c r="D13" s="189"/>
      <c r="E13" s="189"/>
      <c r="F13" s="189"/>
      <c r="G13" s="189"/>
      <c r="H13" s="189"/>
      <c r="I13" s="189"/>
      <c r="J13" s="189"/>
      <c r="K13" s="189"/>
      <c r="L13" s="189"/>
      <c r="M13" s="189"/>
      <c r="N13" s="189"/>
      <c r="O13" s="189"/>
      <c r="P13" s="189"/>
      <c r="Q13" s="189"/>
      <c r="R13" s="189"/>
    </row>
    <row r="14" spans="1:18" s="6" customFormat="1" x14ac:dyDescent="0.2">
      <c r="A14" s="187"/>
      <c r="B14" s="189"/>
      <c r="C14" s="189"/>
      <c r="D14" s="189"/>
      <c r="E14" s="189"/>
      <c r="F14" s="189"/>
      <c r="G14" s="189"/>
      <c r="H14" s="189"/>
      <c r="I14" s="189"/>
      <c r="J14" s="189"/>
      <c r="K14" s="189"/>
      <c r="L14" s="189"/>
      <c r="M14" s="189"/>
      <c r="N14" s="189"/>
      <c r="O14" s="189"/>
      <c r="P14" s="189"/>
      <c r="Q14" s="189"/>
      <c r="R14" s="189"/>
    </row>
    <row r="15" spans="1:18" s="6" customFormat="1" x14ac:dyDescent="0.2">
      <c r="A15" s="187"/>
      <c r="B15" s="189"/>
      <c r="C15" s="189"/>
      <c r="D15" s="189"/>
      <c r="E15" s="189"/>
      <c r="F15" s="189"/>
      <c r="G15" s="189"/>
      <c r="H15" s="189"/>
      <c r="I15" s="189"/>
      <c r="J15" s="189"/>
      <c r="K15" s="189"/>
      <c r="L15" s="189"/>
      <c r="M15" s="189"/>
      <c r="N15" s="189"/>
      <c r="O15" s="189"/>
      <c r="P15" s="189"/>
      <c r="Q15" s="189"/>
      <c r="R15" s="189"/>
    </row>
    <row r="16" spans="1:18" s="6" customFormat="1" ht="12.75" hidden="1" customHeight="1" x14ac:dyDescent="0.2">
      <c r="A16" s="188"/>
      <c r="B16" s="189"/>
      <c r="C16" s="189"/>
      <c r="D16" s="189"/>
      <c r="E16" s="189"/>
      <c r="F16" s="189"/>
      <c r="G16" s="189"/>
      <c r="H16" s="189"/>
      <c r="I16" s="189"/>
      <c r="J16" s="189"/>
      <c r="K16" s="189"/>
      <c r="L16" s="189"/>
      <c r="M16" s="189"/>
      <c r="N16" s="189"/>
      <c r="O16" s="189"/>
      <c r="P16" s="189"/>
      <c r="Q16" s="189"/>
      <c r="R16" s="189"/>
    </row>
    <row r="17" spans="1:18" s="6" customFormat="1" x14ac:dyDescent="0.2">
      <c r="A17" s="210" t="s">
        <v>4</v>
      </c>
      <c r="B17" s="190" t="s">
        <v>126</v>
      </c>
      <c r="C17" s="191"/>
      <c r="D17" s="191"/>
      <c r="E17" s="191"/>
      <c r="F17" s="191"/>
      <c r="G17" s="191"/>
      <c r="H17" s="191"/>
      <c r="I17" s="191"/>
      <c r="J17" s="191"/>
      <c r="K17" s="191"/>
      <c r="L17" s="191"/>
      <c r="M17" s="191"/>
      <c r="N17" s="191"/>
      <c r="O17" s="191"/>
      <c r="P17" s="191"/>
      <c r="Q17" s="191"/>
      <c r="R17" s="192"/>
    </row>
    <row r="18" spans="1:18" s="6" customFormat="1" x14ac:dyDescent="0.2">
      <c r="A18" s="211"/>
      <c r="B18" s="193"/>
      <c r="C18" s="194"/>
      <c r="D18" s="194"/>
      <c r="E18" s="194"/>
      <c r="F18" s="194"/>
      <c r="G18" s="194"/>
      <c r="H18" s="194"/>
      <c r="I18" s="194"/>
      <c r="J18" s="194"/>
      <c r="K18" s="194"/>
      <c r="L18" s="194"/>
      <c r="M18" s="194"/>
      <c r="N18" s="194"/>
      <c r="O18" s="194"/>
      <c r="P18" s="194"/>
      <c r="Q18" s="194"/>
      <c r="R18" s="195"/>
    </row>
    <row r="19" spans="1:18" s="6" customFormat="1" ht="33.75" customHeight="1" x14ac:dyDescent="0.2">
      <c r="A19" s="27" t="s">
        <v>5</v>
      </c>
      <c r="B19" s="204" t="s">
        <v>127</v>
      </c>
      <c r="C19" s="205"/>
      <c r="D19" s="205"/>
      <c r="E19" s="205"/>
      <c r="F19" s="205"/>
      <c r="G19" s="205"/>
      <c r="H19" s="205"/>
      <c r="I19" s="205"/>
      <c r="J19" s="205"/>
      <c r="K19" s="205"/>
      <c r="L19" s="205"/>
      <c r="M19" s="205"/>
      <c r="N19" s="205"/>
      <c r="O19" s="205"/>
      <c r="P19" s="205"/>
      <c r="Q19" s="205"/>
      <c r="R19" s="206"/>
    </row>
    <row r="20" spans="1:18" s="6" customFormat="1" x14ac:dyDescent="0.2">
      <c r="A20" s="210" t="s">
        <v>6</v>
      </c>
      <c r="B20" s="212">
        <v>0</v>
      </c>
      <c r="C20" s="213"/>
      <c r="D20" s="213"/>
      <c r="E20" s="214"/>
      <c r="F20" s="218" t="s">
        <v>7</v>
      </c>
      <c r="G20" s="219"/>
      <c r="H20" s="219"/>
      <c r="I20" s="219"/>
      <c r="J20" s="219"/>
      <c r="K20" s="220"/>
      <c r="L20" s="224">
        <v>126437303.87</v>
      </c>
      <c r="M20" s="225"/>
      <c r="N20" s="225"/>
      <c r="O20" s="225"/>
      <c r="P20" s="225"/>
      <c r="Q20" s="225"/>
      <c r="R20" s="226"/>
    </row>
    <row r="21" spans="1:18" s="6" customFormat="1" x14ac:dyDescent="0.2">
      <c r="A21" s="211"/>
      <c r="B21" s="215"/>
      <c r="C21" s="216"/>
      <c r="D21" s="216"/>
      <c r="E21" s="217"/>
      <c r="F21" s="221"/>
      <c r="G21" s="222"/>
      <c r="H21" s="222"/>
      <c r="I21" s="222"/>
      <c r="J21" s="222"/>
      <c r="K21" s="223"/>
      <c r="L21" s="227"/>
      <c r="M21" s="228"/>
      <c r="N21" s="228"/>
      <c r="O21" s="228"/>
      <c r="P21" s="228"/>
      <c r="Q21" s="228"/>
      <c r="R21" s="229"/>
    </row>
    <row r="22" spans="1:18" s="6" customFormat="1" x14ac:dyDescent="0.2">
      <c r="A22" s="207"/>
      <c r="B22" s="208"/>
      <c r="C22" s="208"/>
      <c r="D22" s="208"/>
      <c r="E22" s="208"/>
      <c r="F22" s="208"/>
      <c r="G22" s="208"/>
      <c r="H22" s="208"/>
      <c r="I22" s="208"/>
      <c r="J22" s="208"/>
      <c r="K22" s="208"/>
      <c r="L22" s="208"/>
      <c r="M22" s="208"/>
      <c r="N22" s="208"/>
      <c r="O22" s="208"/>
      <c r="P22" s="208"/>
      <c r="Q22" s="208"/>
      <c r="R22" s="209"/>
    </row>
    <row r="23" spans="1:18" s="6" customFormat="1" ht="32.25" customHeight="1" x14ac:dyDescent="0.2">
      <c r="A23" s="135" t="s">
        <v>8</v>
      </c>
      <c r="B23" s="136"/>
      <c r="C23" s="242" t="s">
        <v>147</v>
      </c>
      <c r="D23" s="243"/>
      <c r="E23" s="243"/>
      <c r="F23" s="243"/>
      <c r="G23" s="243"/>
      <c r="H23" s="243"/>
      <c r="I23" s="243"/>
      <c r="J23" s="243"/>
      <c r="K23" s="243"/>
      <c r="L23" s="243"/>
      <c r="M23" s="243"/>
      <c r="N23" s="243"/>
      <c r="O23" s="243"/>
      <c r="P23" s="243"/>
      <c r="Q23" s="243"/>
      <c r="R23" s="244"/>
    </row>
    <row r="24" spans="1:18" s="6" customFormat="1" ht="60" customHeight="1" x14ac:dyDescent="0.2">
      <c r="A24" s="201" t="s">
        <v>9</v>
      </c>
      <c r="B24" s="203"/>
      <c r="C24" s="99" t="s">
        <v>212</v>
      </c>
      <c r="D24" s="197"/>
      <c r="E24" s="197"/>
      <c r="F24" s="197"/>
      <c r="G24" s="197"/>
      <c r="H24" s="197"/>
      <c r="I24" s="197"/>
      <c r="J24" s="197"/>
      <c r="K24" s="197"/>
      <c r="L24" s="197"/>
      <c r="M24" s="197"/>
      <c r="N24" s="197"/>
      <c r="O24" s="197"/>
      <c r="P24" s="197"/>
      <c r="Q24" s="197"/>
      <c r="R24" s="198"/>
    </row>
    <row r="25" spans="1:18" s="16" customFormat="1" ht="18" customHeight="1" x14ac:dyDescent="0.2">
      <c r="A25" s="135" t="s">
        <v>10</v>
      </c>
      <c r="B25" s="136"/>
      <c r="C25" s="135" t="s">
        <v>11</v>
      </c>
      <c r="D25" s="196"/>
      <c r="E25" s="196"/>
      <c r="F25" s="196"/>
      <c r="G25" s="196"/>
      <c r="H25" s="196"/>
      <c r="I25" s="196"/>
      <c r="J25" s="196"/>
      <c r="K25" s="196"/>
      <c r="L25" s="196"/>
      <c r="M25" s="196"/>
      <c r="N25" s="196"/>
      <c r="O25" s="196"/>
      <c r="P25" s="196"/>
      <c r="Q25" s="196"/>
      <c r="R25" s="136"/>
    </row>
    <row r="26" spans="1:18" s="6" customFormat="1" ht="24" customHeight="1" x14ac:dyDescent="0.2">
      <c r="A26" s="164" t="s">
        <v>12</v>
      </c>
      <c r="B26" s="136"/>
      <c r="C26" s="12" t="s">
        <v>13</v>
      </c>
      <c r="D26" s="12" t="s">
        <v>14</v>
      </c>
      <c r="E26" s="12" t="s">
        <v>15</v>
      </c>
      <c r="F26" s="199" t="s">
        <v>213</v>
      </c>
      <c r="G26" s="200"/>
      <c r="H26" s="201" t="s">
        <v>16</v>
      </c>
      <c r="I26" s="202"/>
      <c r="J26" s="203"/>
      <c r="K26" s="164" t="s">
        <v>214</v>
      </c>
      <c r="L26" s="196"/>
      <c r="M26" s="136"/>
      <c r="N26" s="32"/>
      <c r="O26" s="33"/>
      <c r="P26" s="33"/>
      <c r="Q26" s="33"/>
      <c r="R26" s="34"/>
    </row>
    <row r="27" spans="1:18" s="6" customFormat="1" x14ac:dyDescent="0.2">
      <c r="A27" s="238"/>
      <c r="B27" s="239"/>
      <c r="C27" s="239"/>
      <c r="D27" s="239"/>
      <c r="E27" s="239"/>
      <c r="F27" s="239"/>
      <c r="G27" s="239"/>
      <c r="H27" s="239"/>
      <c r="I27" s="239"/>
      <c r="J27" s="239"/>
      <c r="K27" s="239"/>
      <c r="L27" s="239"/>
      <c r="M27" s="239"/>
      <c r="N27" s="239"/>
      <c r="O27" s="239"/>
      <c r="P27" s="239"/>
      <c r="Q27" s="239"/>
      <c r="R27" s="240"/>
    </row>
    <row r="28" spans="1:18" s="6" customFormat="1" ht="24" customHeight="1" x14ac:dyDescent="0.2">
      <c r="A28" s="135" t="s">
        <v>17</v>
      </c>
      <c r="B28" s="136"/>
      <c r="C28" s="24" t="s">
        <v>118</v>
      </c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4"/>
    </row>
    <row r="29" spans="1:18" s="6" customFormat="1" ht="4.5" customHeight="1" x14ac:dyDescent="0.2">
      <c r="A29" s="13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5"/>
    </row>
    <row r="30" spans="1:18" s="6" customFormat="1" ht="51.75" customHeight="1" x14ac:dyDescent="0.2">
      <c r="A30" s="164" t="s">
        <v>18</v>
      </c>
      <c r="B30" s="136"/>
      <c r="C30" s="18" t="s">
        <v>148</v>
      </c>
      <c r="D30" s="18" t="s">
        <v>20</v>
      </c>
      <c r="E30" s="241" t="s">
        <v>21</v>
      </c>
      <c r="F30" s="202"/>
      <c r="G30" s="203"/>
      <c r="H30" s="266"/>
      <c r="I30" s="267"/>
      <c r="J30" s="267"/>
      <c r="K30" s="267"/>
      <c r="L30" s="267"/>
      <c r="M30" s="267"/>
      <c r="N30" s="267"/>
      <c r="O30" s="267"/>
      <c r="P30" s="267"/>
      <c r="Q30" s="267"/>
      <c r="R30" s="268"/>
    </row>
    <row r="31" spans="1:18" s="6" customFormat="1" x14ac:dyDescent="0.2">
      <c r="A31" s="263"/>
      <c r="B31" s="264"/>
      <c r="C31" s="264"/>
      <c r="D31" s="264"/>
      <c r="E31" s="264"/>
      <c r="F31" s="264"/>
      <c r="G31" s="264"/>
      <c r="H31" s="264"/>
      <c r="I31" s="264"/>
      <c r="J31" s="264"/>
      <c r="K31" s="264"/>
      <c r="L31" s="264"/>
      <c r="M31" s="264"/>
      <c r="N31" s="264"/>
      <c r="O31" s="264"/>
      <c r="P31" s="264"/>
      <c r="Q31" s="264"/>
      <c r="R31" s="265"/>
    </row>
    <row r="32" spans="1:18" ht="12.75" customHeight="1" x14ac:dyDescent="0.2">
      <c r="A32" s="254" t="s">
        <v>22</v>
      </c>
      <c r="B32" s="218" t="s">
        <v>128</v>
      </c>
      <c r="C32" s="219"/>
      <c r="D32" s="219"/>
      <c r="E32" s="219"/>
      <c r="F32" s="219"/>
      <c r="G32" s="219"/>
      <c r="H32" s="219"/>
      <c r="I32" s="219"/>
      <c r="J32" s="219"/>
      <c r="K32" s="219"/>
      <c r="L32" s="219"/>
      <c r="M32" s="219"/>
      <c r="N32" s="219"/>
      <c r="O32" s="219"/>
      <c r="P32" s="219"/>
      <c r="Q32" s="219"/>
      <c r="R32" s="220"/>
    </row>
    <row r="33" spans="1:19" x14ac:dyDescent="0.2">
      <c r="A33" s="255"/>
      <c r="B33" s="256"/>
      <c r="C33" s="257"/>
      <c r="D33" s="257"/>
      <c r="E33" s="257"/>
      <c r="F33" s="257"/>
      <c r="G33" s="257"/>
      <c r="H33" s="257"/>
      <c r="I33" s="257"/>
      <c r="J33" s="257"/>
      <c r="K33" s="257"/>
      <c r="L33" s="257"/>
      <c r="M33" s="257"/>
      <c r="N33" s="257"/>
      <c r="O33" s="257"/>
      <c r="P33" s="257"/>
      <c r="Q33" s="257"/>
      <c r="R33" s="258"/>
    </row>
    <row r="34" spans="1:19" x14ac:dyDescent="0.2">
      <c r="A34" s="255"/>
      <c r="B34" s="221"/>
      <c r="C34" s="222"/>
      <c r="D34" s="222"/>
      <c r="E34" s="222"/>
      <c r="F34" s="222"/>
      <c r="G34" s="222"/>
      <c r="H34" s="222"/>
      <c r="I34" s="222"/>
      <c r="J34" s="222"/>
      <c r="K34" s="222"/>
      <c r="L34" s="222"/>
      <c r="M34" s="222"/>
      <c r="N34" s="222"/>
      <c r="O34" s="222"/>
      <c r="P34" s="222"/>
      <c r="Q34" s="222"/>
      <c r="R34" s="223"/>
    </row>
    <row r="35" spans="1:19" x14ac:dyDescent="0.2">
      <c r="A35" s="168"/>
      <c r="B35" s="169"/>
      <c r="C35" s="169"/>
      <c r="D35" s="169"/>
      <c r="E35" s="169"/>
      <c r="F35" s="169"/>
      <c r="G35" s="169"/>
      <c r="H35" s="169"/>
      <c r="I35" s="169"/>
      <c r="J35" s="169"/>
      <c r="K35" s="169"/>
      <c r="L35" s="169"/>
      <c r="M35" s="169"/>
      <c r="N35" s="169"/>
      <c r="O35" s="169"/>
      <c r="P35" s="169"/>
      <c r="Q35" s="169"/>
      <c r="R35" s="170"/>
    </row>
    <row r="36" spans="1:19" ht="12.75" customHeight="1" x14ac:dyDescent="0.2">
      <c r="A36" s="210" t="s">
        <v>23</v>
      </c>
      <c r="B36" s="218" t="s">
        <v>260</v>
      </c>
      <c r="C36" s="219"/>
      <c r="D36" s="219"/>
      <c r="E36" s="219"/>
      <c r="F36" s="219"/>
      <c r="G36" s="219"/>
      <c r="H36" s="219"/>
      <c r="I36" s="219"/>
      <c r="J36" s="219"/>
      <c r="K36" s="219"/>
      <c r="L36" s="219"/>
      <c r="M36" s="219"/>
      <c r="N36" s="219"/>
      <c r="O36" s="219"/>
      <c r="P36" s="219"/>
      <c r="Q36" s="219"/>
      <c r="R36" s="220"/>
    </row>
    <row r="37" spans="1:19" x14ac:dyDescent="0.2">
      <c r="A37" s="252"/>
      <c r="B37" s="256"/>
      <c r="C37" s="257"/>
      <c r="D37" s="257"/>
      <c r="E37" s="257"/>
      <c r="F37" s="257"/>
      <c r="G37" s="257"/>
      <c r="H37" s="257"/>
      <c r="I37" s="257"/>
      <c r="J37" s="257"/>
      <c r="K37" s="257"/>
      <c r="L37" s="257"/>
      <c r="M37" s="257"/>
      <c r="N37" s="257"/>
      <c r="O37" s="257"/>
      <c r="P37" s="257"/>
      <c r="Q37" s="257"/>
      <c r="R37" s="258"/>
    </row>
    <row r="38" spans="1:19" x14ac:dyDescent="0.2">
      <c r="A38" s="253"/>
      <c r="B38" s="221"/>
      <c r="C38" s="222"/>
      <c r="D38" s="222"/>
      <c r="E38" s="222"/>
      <c r="F38" s="222"/>
      <c r="G38" s="222"/>
      <c r="H38" s="222"/>
      <c r="I38" s="222"/>
      <c r="J38" s="222"/>
      <c r="K38" s="222"/>
      <c r="L38" s="222"/>
      <c r="M38" s="222"/>
      <c r="N38" s="222"/>
      <c r="O38" s="222"/>
      <c r="P38" s="222"/>
      <c r="Q38" s="222"/>
      <c r="R38" s="223"/>
    </row>
    <row r="39" spans="1:19" x14ac:dyDescent="0.2">
      <c r="A39" s="165"/>
      <c r="B39" s="166"/>
      <c r="C39" s="166"/>
      <c r="D39" s="166"/>
      <c r="E39" s="166"/>
      <c r="F39" s="166"/>
      <c r="G39" s="166"/>
      <c r="H39" s="166"/>
      <c r="I39" s="166"/>
      <c r="J39" s="166"/>
      <c r="K39" s="166"/>
      <c r="L39" s="166"/>
      <c r="M39" s="166"/>
      <c r="N39" s="166"/>
      <c r="O39" s="166"/>
      <c r="P39" s="166"/>
      <c r="Q39" s="166"/>
      <c r="R39" s="167"/>
    </row>
    <row r="40" spans="1:19" ht="28.5" customHeight="1" x14ac:dyDescent="0.2">
      <c r="A40" s="275" t="s">
        <v>24</v>
      </c>
      <c r="B40" s="276"/>
      <c r="C40" s="276"/>
      <c r="D40" s="276"/>
      <c r="E40" s="276"/>
      <c r="F40" s="276"/>
      <c r="G40" s="277"/>
      <c r="H40" s="269"/>
      <c r="I40" s="270"/>
      <c r="J40" s="245" t="s">
        <v>25</v>
      </c>
      <c r="K40" s="246"/>
      <c r="L40" s="245" t="s">
        <v>26</v>
      </c>
      <c r="M40" s="246"/>
      <c r="N40" s="245" t="s">
        <v>27</v>
      </c>
      <c r="O40" s="246"/>
      <c r="P40" s="245" t="s">
        <v>28</v>
      </c>
      <c r="Q40" s="246"/>
      <c r="R40" s="259" t="s">
        <v>29</v>
      </c>
    </row>
    <row r="41" spans="1:19" ht="27.75" customHeight="1" x14ac:dyDescent="0.2">
      <c r="A41" s="19" t="s">
        <v>30</v>
      </c>
      <c r="B41" s="171" t="s">
        <v>31</v>
      </c>
      <c r="C41" s="163"/>
      <c r="D41" s="31" t="s">
        <v>32</v>
      </c>
      <c r="E41" s="28" t="s">
        <v>33</v>
      </c>
      <c r="F41" s="273" t="s">
        <v>34</v>
      </c>
      <c r="G41" s="274"/>
      <c r="H41" s="271"/>
      <c r="I41" s="272"/>
      <c r="J41" s="247"/>
      <c r="K41" s="248"/>
      <c r="L41" s="247"/>
      <c r="M41" s="248"/>
      <c r="N41" s="247"/>
      <c r="O41" s="248"/>
      <c r="P41" s="247"/>
      <c r="Q41" s="248"/>
      <c r="R41" s="260"/>
    </row>
    <row r="42" spans="1:19" ht="16.5" customHeight="1" x14ac:dyDescent="0.2">
      <c r="A42" s="115" t="s">
        <v>129</v>
      </c>
      <c r="B42" s="117" t="s">
        <v>115</v>
      </c>
      <c r="C42" s="118"/>
      <c r="D42" s="261" t="s">
        <v>35</v>
      </c>
      <c r="E42" s="249" t="s">
        <v>57</v>
      </c>
      <c r="F42" s="261" t="s">
        <v>119</v>
      </c>
      <c r="G42" s="262"/>
      <c r="H42" s="133" t="s">
        <v>36</v>
      </c>
      <c r="I42" s="134"/>
      <c r="J42" s="131">
        <f>J44/$R$44</f>
        <v>0.2703638379947369</v>
      </c>
      <c r="K42" s="132"/>
      <c r="L42" s="131">
        <f>L44/R44</f>
        <v>0.23548489115690915</v>
      </c>
      <c r="M42" s="132"/>
      <c r="N42" s="131">
        <f>N44/R44</f>
        <v>0.22480766253308432</v>
      </c>
      <c r="O42" s="132"/>
      <c r="P42" s="131">
        <f>P44/R44</f>
        <v>0.26934360831526954</v>
      </c>
      <c r="Q42" s="132"/>
      <c r="R42" s="26">
        <f>SUM(J42:Q42)</f>
        <v>1</v>
      </c>
      <c r="S42" s="25"/>
    </row>
    <row r="43" spans="1:19" ht="23.25" customHeight="1" x14ac:dyDescent="0.2">
      <c r="A43" s="116"/>
      <c r="B43" s="119"/>
      <c r="C43" s="120"/>
      <c r="D43" s="262"/>
      <c r="E43" s="250"/>
      <c r="F43" s="262"/>
      <c r="G43" s="262"/>
      <c r="H43" s="133" t="s">
        <v>37</v>
      </c>
      <c r="I43" s="134"/>
      <c r="J43" s="131">
        <f>J45/$R$44</f>
        <v>0.20656354383239031</v>
      </c>
      <c r="K43" s="132"/>
      <c r="L43" s="131">
        <f t="shared" ref="L43" si="0">L45/$R$44</f>
        <v>0.21980715112823765</v>
      </c>
      <c r="M43" s="132"/>
      <c r="N43" s="131">
        <f t="shared" ref="N43" si="1">N45/$R$44</f>
        <v>0</v>
      </c>
      <c r="O43" s="132"/>
      <c r="P43" s="131">
        <f t="shared" ref="P43" si="2">P45/$R$44</f>
        <v>0</v>
      </c>
      <c r="Q43" s="132"/>
      <c r="R43" s="26">
        <f>SUM(J43:Q43)</f>
        <v>0.42637069496062796</v>
      </c>
    </row>
    <row r="44" spans="1:19" ht="16.5" customHeight="1" x14ac:dyDescent="0.2">
      <c r="A44" s="116"/>
      <c r="B44" s="119"/>
      <c r="C44" s="120"/>
      <c r="D44" s="262"/>
      <c r="E44" s="249" t="s">
        <v>116</v>
      </c>
      <c r="F44" s="262"/>
      <c r="G44" s="262"/>
      <c r="H44" s="133" t="s">
        <v>38</v>
      </c>
      <c r="I44" s="134"/>
      <c r="J44" s="143">
        <f>J54</f>
        <v>34184074.740000002</v>
      </c>
      <c r="K44" s="144"/>
      <c r="L44" s="143">
        <f t="shared" ref="L44:L45" si="3">L54</f>
        <v>29774074.739999998</v>
      </c>
      <c r="M44" s="144"/>
      <c r="N44" s="143">
        <f t="shared" ref="N44:N45" si="4">N54</f>
        <v>28424074.739999998</v>
      </c>
      <c r="O44" s="144"/>
      <c r="P44" s="143">
        <f t="shared" ref="P44:P45" si="5">P54</f>
        <v>34055079.649999999</v>
      </c>
      <c r="Q44" s="144"/>
      <c r="R44" s="43">
        <f>SUM(J44:Q44)</f>
        <v>126437303.87</v>
      </c>
    </row>
    <row r="45" spans="1:19" ht="30.75" customHeight="1" x14ac:dyDescent="0.2">
      <c r="A45" s="116"/>
      <c r="B45" s="121"/>
      <c r="C45" s="122"/>
      <c r="D45" s="262"/>
      <c r="E45" s="251"/>
      <c r="F45" s="262"/>
      <c r="G45" s="262"/>
      <c r="H45" s="133" t="s">
        <v>39</v>
      </c>
      <c r="I45" s="134"/>
      <c r="J45" s="147">
        <f>J55</f>
        <v>26117337.559999999</v>
      </c>
      <c r="K45" s="148"/>
      <c r="L45" s="147">
        <f t="shared" si="3"/>
        <v>27791823.559999999</v>
      </c>
      <c r="M45" s="148"/>
      <c r="N45" s="147">
        <f t="shared" si="4"/>
        <v>0</v>
      </c>
      <c r="O45" s="148"/>
      <c r="P45" s="147">
        <f t="shared" si="5"/>
        <v>0</v>
      </c>
      <c r="Q45" s="148"/>
      <c r="R45" s="43">
        <f>SUM(J45:Q45)</f>
        <v>53909161.119999997</v>
      </c>
    </row>
    <row r="46" spans="1:19" x14ac:dyDescent="0.2">
      <c r="A46" s="279">
        <v>0</v>
      </c>
      <c r="B46" s="280"/>
      <c r="C46" s="280"/>
      <c r="D46" s="280"/>
      <c r="E46" s="280"/>
      <c r="F46" s="280"/>
      <c r="G46" s="280"/>
      <c r="H46" s="280"/>
      <c r="I46" s="280"/>
      <c r="J46" s="280"/>
      <c r="K46" s="280"/>
      <c r="L46" s="280"/>
      <c r="M46" s="280"/>
      <c r="N46" s="280"/>
      <c r="O46" s="280"/>
      <c r="P46" s="280"/>
      <c r="Q46" s="280"/>
      <c r="R46" s="281"/>
    </row>
    <row r="47" spans="1:19" ht="30" customHeight="1" x14ac:dyDescent="0.2">
      <c r="A47" s="139" t="s">
        <v>120</v>
      </c>
      <c r="B47" s="140"/>
      <c r="C47" s="140"/>
      <c r="D47" s="140"/>
      <c r="E47" s="140"/>
      <c r="F47" s="141"/>
      <c r="G47" s="141"/>
      <c r="H47" s="141"/>
      <c r="I47" s="141"/>
      <c r="J47" s="141"/>
      <c r="K47" s="141"/>
      <c r="L47" s="141"/>
      <c r="M47" s="141"/>
      <c r="N47" s="141"/>
      <c r="O47" s="141"/>
      <c r="P47" s="141"/>
      <c r="Q47" s="141"/>
      <c r="R47" s="142"/>
    </row>
    <row r="48" spans="1:19" ht="17.25" customHeight="1" x14ac:dyDescent="0.2">
      <c r="A48" s="106"/>
      <c r="B48" s="107"/>
      <c r="C48" s="107"/>
      <c r="D48" s="107"/>
      <c r="E48" s="107"/>
      <c r="F48" s="107"/>
      <c r="G48" s="107"/>
      <c r="H48" s="107"/>
      <c r="I48" s="107"/>
      <c r="J48" s="107"/>
      <c r="K48" s="107"/>
      <c r="L48" s="107"/>
      <c r="M48" s="107"/>
      <c r="N48" s="107"/>
      <c r="O48" s="107"/>
      <c r="P48" s="107"/>
      <c r="Q48" s="107"/>
      <c r="R48" s="108"/>
    </row>
    <row r="49" spans="1:20" x14ac:dyDescent="0.2">
      <c r="A49" s="106"/>
      <c r="B49" s="107"/>
      <c r="C49" s="107"/>
      <c r="D49" s="107"/>
      <c r="E49" s="107"/>
      <c r="F49" s="107"/>
      <c r="G49" s="107"/>
      <c r="H49" s="107"/>
      <c r="I49" s="107"/>
      <c r="J49" s="107"/>
      <c r="K49" s="107"/>
      <c r="L49" s="107"/>
      <c r="M49" s="107"/>
      <c r="N49" s="107"/>
      <c r="O49" s="107"/>
      <c r="P49" s="107"/>
      <c r="Q49" s="107"/>
      <c r="R49" s="108"/>
    </row>
    <row r="50" spans="1:20" ht="25.5" customHeight="1" x14ac:dyDescent="0.2">
      <c r="A50" s="109" t="s">
        <v>138</v>
      </c>
      <c r="B50" s="110"/>
      <c r="C50" s="110"/>
      <c r="D50" s="110"/>
      <c r="E50" s="111"/>
      <c r="F50" s="96" t="s">
        <v>40</v>
      </c>
      <c r="G50" s="97"/>
      <c r="H50" s="97"/>
      <c r="I50" s="96" t="s">
        <v>145</v>
      </c>
      <c r="J50" s="104"/>
      <c r="K50" s="104"/>
      <c r="L50" s="105"/>
      <c r="M50" s="112" t="s">
        <v>41</v>
      </c>
      <c r="N50" s="104"/>
      <c r="O50" s="104"/>
      <c r="P50" s="96" t="s">
        <v>164</v>
      </c>
      <c r="Q50" s="97"/>
      <c r="R50" s="98"/>
    </row>
    <row r="51" spans="1:20" ht="27" customHeight="1" x14ac:dyDescent="0.2">
      <c r="A51" s="29" t="s">
        <v>30</v>
      </c>
      <c r="B51" s="282" t="s">
        <v>31</v>
      </c>
      <c r="C51" s="283"/>
      <c r="D51" s="30" t="s">
        <v>32</v>
      </c>
      <c r="E51" s="35" t="s">
        <v>33</v>
      </c>
      <c r="F51" s="133" t="s">
        <v>34</v>
      </c>
      <c r="G51" s="134"/>
      <c r="H51" s="135"/>
      <c r="I51" s="136"/>
      <c r="J51" s="137" t="s">
        <v>25</v>
      </c>
      <c r="K51" s="138"/>
      <c r="L51" s="137" t="s">
        <v>26</v>
      </c>
      <c r="M51" s="138"/>
      <c r="N51" s="137" t="s">
        <v>27</v>
      </c>
      <c r="O51" s="138"/>
      <c r="P51" s="137" t="s">
        <v>28</v>
      </c>
      <c r="Q51" s="138"/>
      <c r="R51" s="38" t="s">
        <v>1</v>
      </c>
    </row>
    <row r="52" spans="1:20" ht="33.75" customHeight="1" x14ac:dyDescent="0.2">
      <c r="A52" s="115" t="s">
        <v>130</v>
      </c>
      <c r="B52" s="117" t="s">
        <v>115</v>
      </c>
      <c r="C52" s="118"/>
      <c r="D52" s="145" t="s">
        <v>35</v>
      </c>
      <c r="E52" s="249" t="s">
        <v>57</v>
      </c>
      <c r="F52" s="123" t="s">
        <v>58</v>
      </c>
      <c r="G52" s="124"/>
      <c r="H52" s="112" t="s">
        <v>36</v>
      </c>
      <c r="I52" s="105"/>
      <c r="J52" s="131">
        <f>J54/$R$54</f>
        <v>0.2703638379947369</v>
      </c>
      <c r="K52" s="132"/>
      <c r="L52" s="131">
        <f>L54/R54</f>
        <v>0.23548489115690915</v>
      </c>
      <c r="M52" s="132"/>
      <c r="N52" s="131">
        <f>N54/R54</f>
        <v>0.22480766253308432</v>
      </c>
      <c r="O52" s="132"/>
      <c r="P52" s="131">
        <f>P54/R54</f>
        <v>0.26934360831526954</v>
      </c>
      <c r="Q52" s="132"/>
      <c r="R52" s="37">
        <f>SUM(J52:Q52)</f>
        <v>1</v>
      </c>
      <c r="S52" s="36"/>
    </row>
    <row r="53" spans="1:20" x14ac:dyDescent="0.2">
      <c r="A53" s="116"/>
      <c r="B53" s="119"/>
      <c r="C53" s="120"/>
      <c r="D53" s="146"/>
      <c r="E53" s="250"/>
      <c r="F53" s="125"/>
      <c r="G53" s="126"/>
      <c r="H53" s="112" t="s">
        <v>37</v>
      </c>
      <c r="I53" s="105"/>
      <c r="J53" s="131">
        <f>J55/$R$54</f>
        <v>0.20656354383239031</v>
      </c>
      <c r="K53" s="132"/>
      <c r="L53" s="131">
        <f t="shared" ref="L53" si="6">L55/$R$54</f>
        <v>0.21980715112823765</v>
      </c>
      <c r="M53" s="132"/>
      <c r="N53" s="131">
        <f t="shared" ref="N53" si="7">N55/$R$54</f>
        <v>0</v>
      </c>
      <c r="O53" s="132"/>
      <c r="P53" s="131">
        <f t="shared" ref="P53" si="8">P55/$R$54</f>
        <v>0</v>
      </c>
      <c r="Q53" s="132"/>
      <c r="R53" s="37">
        <f>SUM(J53:Q53)</f>
        <v>0.42637069496062796</v>
      </c>
      <c r="T53" s="21"/>
    </row>
    <row r="54" spans="1:20" ht="13.5" customHeight="1" x14ac:dyDescent="0.2">
      <c r="A54" s="116"/>
      <c r="B54" s="119"/>
      <c r="C54" s="120"/>
      <c r="D54" s="17"/>
      <c r="E54" s="249" t="s">
        <v>116</v>
      </c>
      <c r="F54" s="125"/>
      <c r="G54" s="126"/>
      <c r="H54" s="112" t="s">
        <v>38</v>
      </c>
      <c r="I54" s="105"/>
      <c r="J54" s="129">
        <v>34184074.740000002</v>
      </c>
      <c r="K54" s="130"/>
      <c r="L54" s="129">
        <v>29774074.739999998</v>
      </c>
      <c r="M54" s="130"/>
      <c r="N54" s="129">
        <v>28424074.739999998</v>
      </c>
      <c r="O54" s="130"/>
      <c r="P54" s="129">
        <v>34055079.649999999</v>
      </c>
      <c r="Q54" s="130"/>
      <c r="R54" s="20">
        <f>SUM(J54:Q54)</f>
        <v>126437303.87</v>
      </c>
    </row>
    <row r="55" spans="1:20" ht="28.5" customHeight="1" x14ac:dyDescent="0.2">
      <c r="A55" s="116"/>
      <c r="B55" s="121"/>
      <c r="C55" s="122"/>
      <c r="D55" s="17"/>
      <c r="E55" s="251"/>
      <c r="F55" s="127"/>
      <c r="G55" s="128"/>
      <c r="H55" s="112" t="s">
        <v>39</v>
      </c>
      <c r="I55" s="105"/>
      <c r="J55" s="113">
        <v>26117337.559999999</v>
      </c>
      <c r="K55" s="114"/>
      <c r="L55" s="113">
        <v>27791823.559999999</v>
      </c>
      <c r="M55" s="114"/>
      <c r="N55" s="113">
        <v>0</v>
      </c>
      <c r="O55" s="114"/>
      <c r="P55" s="113">
        <v>0</v>
      </c>
      <c r="Q55" s="114"/>
      <c r="R55" s="42">
        <f>J55+L55+N55+P55</f>
        <v>53909161.119999997</v>
      </c>
    </row>
    <row r="56" spans="1:20" ht="12.75" customHeight="1" x14ac:dyDescent="0.2">
      <c r="A56" s="298"/>
      <c r="B56" s="299"/>
      <c r="C56" s="299"/>
      <c r="D56" s="299"/>
      <c r="E56" s="299"/>
      <c r="F56" s="299"/>
      <c r="G56" s="299"/>
      <c r="H56" s="299"/>
      <c r="I56" s="299"/>
      <c r="J56" s="299"/>
      <c r="K56" s="299"/>
      <c r="L56" s="299"/>
      <c r="M56" s="299"/>
      <c r="N56" s="299"/>
      <c r="O56" s="299"/>
      <c r="P56" s="299"/>
      <c r="Q56" s="299"/>
      <c r="R56" s="300"/>
    </row>
    <row r="57" spans="1:20" x14ac:dyDescent="0.2">
      <c r="A57" s="115" t="s">
        <v>122</v>
      </c>
      <c r="B57" s="116"/>
      <c r="C57" s="116"/>
      <c r="D57" s="96" t="s">
        <v>121</v>
      </c>
      <c r="E57" s="97"/>
      <c r="F57" s="97"/>
      <c r="G57" s="97"/>
      <c r="H57" s="97"/>
      <c r="I57" s="97"/>
      <c r="J57" s="97"/>
      <c r="K57" s="98"/>
      <c r="L57" s="301" t="s">
        <v>42</v>
      </c>
      <c r="M57" s="302"/>
      <c r="N57" s="302"/>
      <c r="O57" s="302"/>
      <c r="P57" s="301" t="s">
        <v>43</v>
      </c>
      <c r="Q57" s="302"/>
      <c r="R57" s="302"/>
    </row>
    <row r="58" spans="1:20" x14ac:dyDescent="0.2">
      <c r="A58" s="232" t="s">
        <v>131</v>
      </c>
      <c r="B58" s="233"/>
      <c r="C58" s="234"/>
      <c r="D58" s="99" t="s">
        <v>132</v>
      </c>
      <c r="E58" s="100"/>
      <c r="F58" s="100"/>
      <c r="G58" s="100"/>
      <c r="H58" s="100"/>
      <c r="I58" s="100"/>
      <c r="J58" s="100"/>
      <c r="K58" s="101"/>
      <c r="L58" s="103">
        <v>43466</v>
      </c>
      <c r="M58" s="104"/>
      <c r="N58" s="104"/>
      <c r="O58" s="105"/>
      <c r="P58" s="103">
        <v>43830</v>
      </c>
      <c r="Q58" s="104"/>
      <c r="R58" s="105"/>
    </row>
    <row r="59" spans="1:20" ht="24.75" customHeight="1" x14ac:dyDescent="0.2">
      <c r="A59" s="235"/>
      <c r="B59" s="236"/>
      <c r="C59" s="237"/>
      <c r="D59" s="99" t="s">
        <v>133</v>
      </c>
      <c r="E59" s="100"/>
      <c r="F59" s="100"/>
      <c r="G59" s="100"/>
      <c r="H59" s="100"/>
      <c r="I59" s="100"/>
      <c r="J59" s="100"/>
      <c r="K59" s="101"/>
      <c r="L59" s="103">
        <v>43466</v>
      </c>
      <c r="M59" s="104"/>
      <c r="N59" s="104"/>
      <c r="O59" s="105"/>
      <c r="P59" s="103">
        <v>43830</v>
      </c>
      <c r="Q59" s="104"/>
      <c r="R59" s="105"/>
    </row>
    <row r="60" spans="1:20" ht="25.5" customHeight="1" x14ac:dyDescent="0.2">
      <c r="A60" s="235"/>
      <c r="B60" s="236"/>
      <c r="C60" s="237"/>
      <c r="D60" s="99" t="s">
        <v>134</v>
      </c>
      <c r="E60" s="100"/>
      <c r="F60" s="100"/>
      <c r="G60" s="100"/>
      <c r="H60" s="100"/>
      <c r="I60" s="100"/>
      <c r="J60" s="100"/>
      <c r="K60" s="101"/>
      <c r="L60" s="103">
        <v>43466</v>
      </c>
      <c r="M60" s="104"/>
      <c r="N60" s="104"/>
      <c r="O60" s="105"/>
      <c r="P60" s="103">
        <v>43830</v>
      </c>
      <c r="Q60" s="104"/>
      <c r="R60" s="105"/>
    </row>
    <row r="61" spans="1:20" ht="12.75" customHeight="1" x14ac:dyDescent="0.2">
      <c r="A61" s="235"/>
      <c r="B61" s="236"/>
      <c r="C61" s="237"/>
      <c r="D61" s="99" t="s">
        <v>135</v>
      </c>
      <c r="E61" s="100"/>
      <c r="F61" s="100"/>
      <c r="G61" s="100"/>
      <c r="H61" s="100"/>
      <c r="I61" s="100"/>
      <c r="J61" s="100"/>
      <c r="K61" s="101"/>
      <c r="L61" s="103">
        <v>43466</v>
      </c>
      <c r="M61" s="104"/>
      <c r="N61" s="104"/>
      <c r="O61" s="105"/>
      <c r="P61" s="103">
        <v>43830</v>
      </c>
      <c r="Q61" s="104"/>
      <c r="R61" s="105"/>
    </row>
    <row r="62" spans="1:20" x14ac:dyDescent="0.2">
      <c r="A62" s="235"/>
      <c r="B62" s="236"/>
      <c r="C62" s="237"/>
      <c r="D62" s="99" t="s">
        <v>136</v>
      </c>
      <c r="E62" s="100"/>
      <c r="F62" s="100"/>
      <c r="G62" s="100"/>
      <c r="H62" s="100"/>
      <c r="I62" s="100"/>
      <c r="J62" s="100"/>
      <c r="K62" s="101"/>
      <c r="L62" s="103">
        <v>43466</v>
      </c>
      <c r="M62" s="104"/>
      <c r="N62" s="104"/>
      <c r="O62" s="105"/>
      <c r="P62" s="103">
        <v>43830</v>
      </c>
      <c r="Q62" s="104"/>
      <c r="R62" s="105"/>
    </row>
    <row r="63" spans="1:20" x14ac:dyDescent="0.2">
      <c r="A63" s="235"/>
      <c r="B63" s="236"/>
      <c r="C63" s="237"/>
      <c r="D63" s="99" t="s">
        <v>137</v>
      </c>
      <c r="E63" s="100"/>
      <c r="F63" s="100"/>
      <c r="G63" s="100"/>
      <c r="H63" s="100"/>
      <c r="I63" s="100"/>
      <c r="J63" s="100"/>
      <c r="K63" s="101"/>
      <c r="L63" s="103">
        <v>43466</v>
      </c>
      <c r="M63" s="104"/>
      <c r="N63" s="104"/>
      <c r="O63" s="105"/>
      <c r="P63" s="103">
        <v>43830</v>
      </c>
      <c r="Q63" s="104"/>
      <c r="R63" s="105"/>
    </row>
    <row r="64" spans="1:20" x14ac:dyDescent="0.2">
      <c r="A64" s="235"/>
      <c r="B64" s="236"/>
      <c r="C64" s="237"/>
      <c r="D64" s="99" t="s">
        <v>139</v>
      </c>
      <c r="E64" s="100"/>
      <c r="F64" s="100"/>
      <c r="G64" s="100"/>
      <c r="H64" s="100"/>
      <c r="I64" s="100"/>
      <c r="J64" s="100"/>
      <c r="K64" s="101"/>
      <c r="L64" s="103">
        <v>43466</v>
      </c>
      <c r="M64" s="104"/>
      <c r="N64" s="104"/>
      <c r="O64" s="105"/>
      <c r="P64" s="103">
        <v>43830</v>
      </c>
      <c r="Q64" s="104"/>
      <c r="R64" s="105"/>
    </row>
    <row r="65" spans="1:18" x14ac:dyDescent="0.2">
      <c r="A65" s="235"/>
      <c r="B65" s="236"/>
      <c r="C65" s="237"/>
      <c r="D65" s="102" t="s">
        <v>215</v>
      </c>
      <c r="E65" s="102"/>
      <c r="F65" s="102"/>
      <c r="G65" s="102"/>
      <c r="H65" s="102"/>
      <c r="I65" s="102"/>
      <c r="J65" s="102"/>
      <c r="K65" s="102"/>
      <c r="L65" s="103">
        <v>43466</v>
      </c>
      <c r="M65" s="104"/>
      <c r="N65" s="104"/>
      <c r="O65" s="105"/>
      <c r="P65" s="103">
        <v>43830</v>
      </c>
      <c r="Q65" s="104"/>
      <c r="R65" s="105"/>
    </row>
    <row r="66" spans="1:18" x14ac:dyDescent="0.2">
      <c r="A66" s="235"/>
      <c r="B66" s="236"/>
      <c r="C66" s="237"/>
      <c r="D66" s="102" t="s">
        <v>216</v>
      </c>
      <c r="E66" s="102"/>
      <c r="F66" s="102"/>
      <c r="G66" s="102"/>
      <c r="H66" s="102"/>
      <c r="I66" s="102"/>
      <c r="J66" s="102"/>
      <c r="K66" s="102"/>
      <c r="L66" s="103">
        <v>43466</v>
      </c>
      <c r="M66" s="104"/>
      <c r="N66" s="104"/>
      <c r="O66" s="105"/>
      <c r="P66" s="103">
        <v>43830</v>
      </c>
      <c r="Q66" s="104"/>
      <c r="R66" s="105"/>
    </row>
    <row r="67" spans="1:18" ht="12.75" customHeight="1" x14ac:dyDescent="0.2">
      <c r="A67" s="235"/>
      <c r="B67" s="236"/>
      <c r="C67" s="237"/>
      <c r="D67" s="102" t="s">
        <v>217</v>
      </c>
      <c r="E67" s="102"/>
      <c r="F67" s="102"/>
      <c r="G67" s="102"/>
      <c r="H67" s="102"/>
      <c r="I67" s="102"/>
      <c r="J67" s="102"/>
      <c r="K67" s="102"/>
      <c r="L67" s="103">
        <v>43466</v>
      </c>
      <c r="M67" s="104"/>
      <c r="N67" s="104"/>
      <c r="O67" s="105"/>
      <c r="P67" s="103">
        <v>43830</v>
      </c>
      <c r="Q67" s="104"/>
      <c r="R67" s="105"/>
    </row>
    <row r="68" spans="1:18" x14ac:dyDescent="0.2">
      <c r="A68" s="230"/>
      <c r="B68" s="231"/>
      <c r="C68" s="231"/>
      <c r="D68" s="231"/>
      <c r="E68" s="231"/>
      <c r="F68" s="231"/>
      <c r="G68" s="231"/>
      <c r="H68" s="231"/>
      <c r="I68" s="231"/>
      <c r="J68" s="231"/>
      <c r="K68" s="231"/>
      <c r="L68" s="231"/>
      <c r="M68" s="231"/>
      <c r="N68" s="231"/>
      <c r="O68" s="231"/>
      <c r="P68" s="231"/>
      <c r="Q68" s="231"/>
      <c r="R68" s="118"/>
    </row>
    <row r="69" spans="1:18" x14ac:dyDescent="0.2">
      <c r="A69" s="115" t="s">
        <v>44</v>
      </c>
      <c r="B69" s="115"/>
      <c r="C69" s="115"/>
      <c r="D69" s="8" t="s">
        <v>45</v>
      </c>
      <c r="E69" s="115" t="s">
        <v>46</v>
      </c>
      <c r="F69" s="115"/>
      <c r="G69" s="115"/>
      <c r="H69" s="115"/>
      <c r="I69" s="115"/>
      <c r="J69" s="115"/>
      <c r="K69" s="115"/>
      <c r="L69" s="96" t="s">
        <v>45</v>
      </c>
      <c r="M69" s="104"/>
      <c r="N69" s="104"/>
      <c r="O69" s="104"/>
      <c r="P69" s="104"/>
      <c r="Q69" s="104"/>
      <c r="R69" s="105"/>
    </row>
    <row r="70" spans="1:18" x14ac:dyDescent="0.2">
      <c r="A70" s="99" t="s">
        <v>123</v>
      </c>
      <c r="B70" s="197"/>
      <c r="C70" s="198"/>
      <c r="D70" s="7"/>
      <c r="E70" s="99" t="s">
        <v>142</v>
      </c>
      <c r="F70" s="197"/>
      <c r="G70" s="197"/>
      <c r="H70" s="197"/>
      <c r="I70" s="197"/>
      <c r="J70" s="197"/>
      <c r="K70" s="198"/>
      <c r="L70" s="112"/>
      <c r="M70" s="104"/>
      <c r="N70" s="104"/>
      <c r="O70" s="104"/>
      <c r="P70" s="104"/>
      <c r="Q70" s="104"/>
      <c r="R70" s="105"/>
    </row>
    <row r="71" spans="1:18" x14ac:dyDescent="0.2">
      <c r="A71" s="99" t="s">
        <v>140</v>
      </c>
      <c r="B71" s="197"/>
      <c r="C71" s="198"/>
      <c r="D71" s="7"/>
      <c r="E71" s="99" t="s">
        <v>47</v>
      </c>
      <c r="F71" s="197"/>
      <c r="G71" s="197"/>
      <c r="H71" s="197"/>
      <c r="I71" s="197"/>
      <c r="J71" s="197"/>
      <c r="K71" s="198"/>
      <c r="L71" s="112"/>
      <c r="M71" s="104"/>
      <c r="N71" s="104"/>
      <c r="O71" s="104"/>
      <c r="P71" s="104"/>
      <c r="Q71" s="104"/>
      <c r="R71" s="105"/>
    </row>
    <row r="72" spans="1:18" x14ac:dyDescent="0.2">
      <c r="A72" s="99" t="s">
        <v>141</v>
      </c>
      <c r="B72" s="197"/>
      <c r="C72" s="198"/>
      <c r="D72" s="7"/>
      <c r="E72" s="99" t="s">
        <v>143</v>
      </c>
      <c r="F72" s="100"/>
      <c r="G72" s="100"/>
      <c r="H72" s="100"/>
      <c r="I72" s="100"/>
      <c r="J72" s="100"/>
      <c r="K72" s="101"/>
      <c r="L72" s="112"/>
      <c r="M72" s="104"/>
      <c r="N72" s="104"/>
      <c r="O72" s="104"/>
      <c r="P72" s="104"/>
      <c r="Q72" s="104"/>
      <c r="R72" s="105"/>
    </row>
    <row r="73" spans="1:18" x14ac:dyDescent="0.2">
      <c r="A73" s="165"/>
      <c r="B73" s="166"/>
      <c r="C73" s="166"/>
      <c r="D73" s="166"/>
      <c r="E73" s="166"/>
      <c r="F73" s="166"/>
      <c r="G73" s="166"/>
      <c r="H73" s="166"/>
      <c r="I73" s="166"/>
      <c r="J73" s="166"/>
      <c r="K73" s="166"/>
      <c r="L73" s="166"/>
      <c r="M73" s="166"/>
      <c r="N73" s="166"/>
      <c r="O73" s="166"/>
      <c r="P73" s="166"/>
      <c r="Q73" s="166"/>
      <c r="R73" s="167"/>
    </row>
    <row r="74" spans="1:18" x14ac:dyDescent="0.2">
      <c r="A74" s="284" t="s">
        <v>48</v>
      </c>
      <c r="B74" s="11" t="s">
        <v>49</v>
      </c>
      <c r="C74" s="287" t="s">
        <v>144</v>
      </c>
      <c r="D74" s="287"/>
      <c r="E74" s="287"/>
      <c r="F74" s="287"/>
      <c r="G74" s="287"/>
      <c r="H74" s="287"/>
      <c r="I74" s="287"/>
      <c r="J74" s="287"/>
      <c r="K74" s="287"/>
      <c r="L74" s="287"/>
      <c r="M74" s="287"/>
      <c r="N74" s="287"/>
      <c r="O74" s="287"/>
      <c r="P74" s="287"/>
      <c r="Q74" s="287"/>
      <c r="R74" s="287"/>
    </row>
    <row r="75" spans="1:18" x14ac:dyDescent="0.2">
      <c r="A75" s="285"/>
      <c r="B75" s="11" t="s">
        <v>50</v>
      </c>
      <c r="C75" s="115" t="s">
        <v>146</v>
      </c>
      <c r="D75" s="115"/>
      <c r="E75" s="115"/>
      <c r="F75" s="115"/>
      <c r="G75" s="115"/>
      <c r="H75" s="115"/>
      <c r="I75" s="115"/>
      <c r="J75" s="115"/>
      <c r="K75" s="115"/>
      <c r="L75" s="115"/>
      <c r="M75" s="115"/>
      <c r="N75" s="115"/>
      <c r="O75" s="115"/>
      <c r="P75" s="115"/>
      <c r="Q75" s="115"/>
      <c r="R75" s="115"/>
    </row>
    <row r="76" spans="1:18" x14ac:dyDescent="0.2">
      <c r="A76" s="285"/>
      <c r="B76" s="288" t="s">
        <v>51</v>
      </c>
      <c r="C76" s="117" t="s">
        <v>145</v>
      </c>
      <c r="D76" s="290"/>
      <c r="E76" s="290"/>
      <c r="F76" s="290"/>
      <c r="G76" s="290"/>
      <c r="H76" s="290"/>
      <c r="I76" s="290"/>
      <c r="J76" s="290"/>
      <c r="K76" s="290"/>
      <c r="L76" s="290"/>
      <c r="M76" s="290"/>
      <c r="N76" s="290"/>
      <c r="O76" s="290"/>
      <c r="P76" s="290"/>
      <c r="Q76" s="290"/>
      <c r="R76" s="291"/>
    </row>
    <row r="77" spans="1:18" x14ac:dyDescent="0.2">
      <c r="A77" s="286"/>
      <c r="B77" s="289"/>
      <c r="C77" s="292"/>
      <c r="D77" s="293"/>
      <c r="E77" s="293"/>
      <c r="F77" s="293"/>
      <c r="G77" s="293"/>
      <c r="H77" s="293"/>
      <c r="I77" s="293"/>
      <c r="J77" s="293"/>
      <c r="K77" s="293"/>
      <c r="L77" s="293"/>
      <c r="M77" s="293"/>
      <c r="N77" s="293"/>
      <c r="O77" s="293"/>
      <c r="P77" s="293"/>
      <c r="Q77" s="293"/>
      <c r="R77" s="294"/>
    </row>
    <row r="80" spans="1:18" x14ac:dyDescent="0.2">
      <c r="A80" s="10" t="s">
        <v>52</v>
      </c>
    </row>
    <row r="81" spans="1:17" x14ac:dyDescent="0.2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</row>
    <row r="82" spans="1:17" x14ac:dyDescent="0.2">
      <c r="A82" s="60" t="s">
        <v>53</v>
      </c>
      <c r="B82" s="60">
        <v>1000</v>
      </c>
      <c r="C82" s="60">
        <v>2000</v>
      </c>
      <c r="D82" s="60">
        <v>3000</v>
      </c>
      <c r="E82" s="60">
        <v>4000</v>
      </c>
      <c r="F82" s="278">
        <v>5000</v>
      </c>
      <c r="G82" s="278"/>
      <c r="H82" s="278"/>
      <c r="I82" s="278">
        <v>6000</v>
      </c>
      <c r="J82" s="278"/>
      <c r="K82" s="278"/>
      <c r="L82" s="278">
        <v>7000</v>
      </c>
      <c r="M82" s="278"/>
      <c r="N82" s="278"/>
      <c r="O82" s="61">
        <v>9000</v>
      </c>
      <c r="P82" s="95" t="s">
        <v>54</v>
      </c>
      <c r="Q82" s="95"/>
    </row>
    <row r="83" spans="1:17" x14ac:dyDescent="0.2">
      <c r="A83" s="62" t="s">
        <v>219</v>
      </c>
      <c r="B83" s="59">
        <v>1692800</v>
      </c>
      <c r="C83" s="59">
        <v>571000</v>
      </c>
      <c r="D83" s="59">
        <v>1101000</v>
      </c>
      <c r="E83" s="59">
        <v>150000</v>
      </c>
      <c r="F83" s="93">
        <v>1000000</v>
      </c>
      <c r="G83" s="93"/>
      <c r="H83" s="93"/>
      <c r="I83" s="93">
        <v>0</v>
      </c>
      <c r="J83" s="93"/>
      <c r="K83" s="93"/>
      <c r="L83" s="93">
        <v>163100</v>
      </c>
      <c r="M83" s="93"/>
      <c r="N83" s="93"/>
      <c r="O83" s="59">
        <v>0</v>
      </c>
      <c r="P83" s="93">
        <f>SUM(B83:O83)</f>
        <v>4677900</v>
      </c>
      <c r="Q83" s="93"/>
    </row>
    <row r="84" spans="1:17" x14ac:dyDescent="0.2">
      <c r="A84" s="62" t="s">
        <v>150</v>
      </c>
      <c r="B84" s="59">
        <v>10009800</v>
      </c>
      <c r="C84" s="59">
        <v>495000</v>
      </c>
      <c r="D84" s="59">
        <v>95000</v>
      </c>
      <c r="E84" s="59">
        <v>0</v>
      </c>
      <c r="F84" s="93">
        <v>0</v>
      </c>
      <c r="G84" s="93"/>
      <c r="H84" s="93"/>
      <c r="I84" s="93">
        <v>0</v>
      </c>
      <c r="J84" s="93"/>
      <c r="K84" s="93"/>
      <c r="L84" s="93">
        <v>990200</v>
      </c>
      <c r="M84" s="93"/>
      <c r="N84" s="93"/>
      <c r="O84" s="59">
        <v>0</v>
      </c>
      <c r="P84" s="93">
        <f t="shared" ref="P84:P137" si="9">SUM(B84:O84)</f>
        <v>11590000</v>
      </c>
      <c r="Q84" s="93"/>
    </row>
    <row r="85" spans="1:17" x14ac:dyDescent="0.2">
      <c r="A85" s="62" t="s">
        <v>220</v>
      </c>
      <c r="B85" s="59">
        <v>1517000</v>
      </c>
      <c r="C85" s="59">
        <v>690000</v>
      </c>
      <c r="D85" s="59">
        <v>286000</v>
      </c>
      <c r="E85" s="59">
        <v>0</v>
      </c>
      <c r="F85" s="93">
        <v>1030000</v>
      </c>
      <c r="G85" s="93"/>
      <c r="H85" s="93"/>
      <c r="I85" s="90">
        <v>0</v>
      </c>
      <c r="J85" s="91"/>
      <c r="K85" s="92"/>
      <c r="L85" s="93">
        <v>24000</v>
      </c>
      <c r="M85" s="93"/>
      <c r="N85" s="93"/>
      <c r="O85" s="59">
        <v>5000000</v>
      </c>
      <c r="P85" s="93">
        <f t="shared" si="9"/>
        <v>8547000</v>
      </c>
      <c r="Q85" s="93"/>
    </row>
    <row r="86" spans="1:17" x14ac:dyDescent="0.2">
      <c r="A86" s="62" t="s">
        <v>151</v>
      </c>
      <c r="B86" s="59">
        <v>1451000</v>
      </c>
      <c r="C86" s="59">
        <v>466000</v>
      </c>
      <c r="D86" s="59">
        <v>41000</v>
      </c>
      <c r="E86" s="59">
        <v>0</v>
      </c>
      <c r="F86" s="93">
        <v>50000</v>
      </c>
      <c r="G86" s="93"/>
      <c r="H86" s="93"/>
      <c r="I86" s="90">
        <v>0</v>
      </c>
      <c r="J86" s="91"/>
      <c r="K86" s="92"/>
      <c r="L86" s="93">
        <v>178000</v>
      </c>
      <c r="M86" s="93"/>
      <c r="N86" s="93"/>
      <c r="O86" s="59">
        <v>0</v>
      </c>
      <c r="P86" s="93">
        <f t="shared" si="9"/>
        <v>2186000</v>
      </c>
      <c r="Q86" s="93"/>
    </row>
    <row r="87" spans="1:17" x14ac:dyDescent="0.2">
      <c r="A87" s="62" t="s">
        <v>152</v>
      </c>
      <c r="B87" s="59">
        <v>1347500</v>
      </c>
      <c r="C87" s="59">
        <v>3847500</v>
      </c>
      <c r="D87" s="59">
        <v>611000</v>
      </c>
      <c r="E87" s="59">
        <v>0</v>
      </c>
      <c r="F87" s="93">
        <v>1752000</v>
      </c>
      <c r="G87" s="93"/>
      <c r="H87" s="93"/>
      <c r="I87" s="90">
        <v>0</v>
      </c>
      <c r="J87" s="91"/>
      <c r="K87" s="92"/>
      <c r="L87" s="93">
        <v>160000</v>
      </c>
      <c r="M87" s="93"/>
      <c r="N87" s="93"/>
      <c r="O87" s="59">
        <v>0</v>
      </c>
      <c r="P87" s="93">
        <f t="shared" si="9"/>
        <v>7718000</v>
      </c>
      <c r="Q87" s="93"/>
    </row>
    <row r="88" spans="1:17" x14ac:dyDescent="0.2">
      <c r="A88" s="62" t="s">
        <v>221</v>
      </c>
      <c r="B88" s="59">
        <v>199500</v>
      </c>
      <c r="C88" s="59">
        <v>10000</v>
      </c>
      <c r="D88" s="59">
        <v>26000</v>
      </c>
      <c r="E88" s="59">
        <v>0</v>
      </c>
      <c r="F88" s="93">
        <v>0</v>
      </c>
      <c r="G88" s="93"/>
      <c r="H88" s="93"/>
      <c r="I88" s="90">
        <v>0</v>
      </c>
      <c r="J88" s="91"/>
      <c r="K88" s="92"/>
      <c r="L88" s="93">
        <v>25000</v>
      </c>
      <c r="M88" s="93"/>
      <c r="N88" s="93"/>
      <c r="O88" s="59">
        <v>0</v>
      </c>
      <c r="P88" s="93">
        <f t="shared" si="9"/>
        <v>260500</v>
      </c>
      <c r="Q88" s="93"/>
    </row>
    <row r="89" spans="1:17" x14ac:dyDescent="0.2">
      <c r="A89" s="62" t="s">
        <v>153</v>
      </c>
      <c r="B89" s="59">
        <v>509000</v>
      </c>
      <c r="C89" s="59">
        <v>118000</v>
      </c>
      <c r="D89" s="59">
        <v>38000</v>
      </c>
      <c r="E89" s="59">
        <v>1000000</v>
      </c>
      <c r="F89" s="93">
        <v>0</v>
      </c>
      <c r="G89" s="93"/>
      <c r="H89" s="93"/>
      <c r="I89" s="90">
        <v>0</v>
      </c>
      <c r="J89" s="91"/>
      <c r="K89" s="92"/>
      <c r="L89" s="93">
        <v>62000</v>
      </c>
      <c r="M89" s="93"/>
      <c r="N89" s="93"/>
      <c r="O89" s="59">
        <v>0</v>
      </c>
      <c r="P89" s="93">
        <f t="shared" si="9"/>
        <v>1727000</v>
      </c>
      <c r="Q89" s="93"/>
    </row>
    <row r="90" spans="1:17" x14ac:dyDescent="0.2">
      <c r="A90" s="62" t="s">
        <v>154</v>
      </c>
      <c r="B90" s="59">
        <v>6444000</v>
      </c>
      <c r="C90" s="59">
        <v>3007000</v>
      </c>
      <c r="D90" s="59">
        <v>12661000</v>
      </c>
      <c r="E90" s="59">
        <v>0</v>
      </c>
      <c r="F90" s="93">
        <v>0</v>
      </c>
      <c r="G90" s="93"/>
      <c r="H90" s="93"/>
      <c r="I90" s="90">
        <v>0</v>
      </c>
      <c r="J90" s="91"/>
      <c r="K90" s="92"/>
      <c r="L90" s="93">
        <v>675000</v>
      </c>
      <c r="M90" s="93"/>
      <c r="N90" s="93"/>
      <c r="O90" s="59">
        <v>0</v>
      </c>
      <c r="P90" s="93">
        <f t="shared" si="9"/>
        <v>22787000</v>
      </c>
      <c r="Q90" s="93"/>
    </row>
    <row r="91" spans="1:17" ht="25.5" x14ac:dyDescent="0.2">
      <c r="A91" s="62" t="s">
        <v>222</v>
      </c>
      <c r="B91" s="59">
        <v>1432502.92</v>
      </c>
      <c r="C91" s="59">
        <v>561000</v>
      </c>
      <c r="D91" s="59">
        <v>1830462.4</v>
      </c>
      <c r="E91" s="59">
        <v>0</v>
      </c>
      <c r="F91" s="93">
        <v>450000</v>
      </c>
      <c r="G91" s="93"/>
      <c r="H91" s="93"/>
      <c r="I91" s="90">
        <v>0</v>
      </c>
      <c r="J91" s="91"/>
      <c r="K91" s="92"/>
      <c r="L91" s="93">
        <v>163041.75</v>
      </c>
      <c r="M91" s="93"/>
      <c r="N91" s="93"/>
      <c r="O91" s="59">
        <v>0</v>
      </c>
      <c r="P91" s="93">
        <f t="shared" si="9"/>
        <v>4437007.07</v>
      </c>
      <c r="Q91" s="93"/>
    </row>
    <row r="92" spans="1:17" x14ac:dyDescent="0.2">
      <c r="A92" s="62" t="s">
        <v>223</v>
      </c>
      <c r="B92" s="59">
        <v>167923.8</v>
      </c>
      <c r="C92" s="59">
        <v>53000</v>
      </c>
      <c r="D92" s="59">
        <v>8000</v>
      </c>
      <c r="E92" s="59">
        <v>0</v>
      </c>
      <c r="F92" s="93">
        <v>0</v>
      </c>
      <c r="G92" s="93"/>
      <c r="H92" s="93"/>
      <c r="I92" s="90">
        <v>0</v>
      </c>
      <c r="J92" s="91"/>
      <c r="K92" s="92"/>
      <c r="L92" s="93">
        <v>21073.8</v>
      </c>
      <c r="M92" s="93"/>
      <c r="N92" s="93"/>
      <c r="O92" s="59">
        <v>0</v>
      </c>
      <c r="P92" s="93">
        <f t="shared" si="9"/>
        <v>249997.59999999998</v>
      </c>
      <c r="Q92" s="93"/>
    </row>
    <row r="93" spans="1:17" x14ac:dyDescent="0.2">
      <c r="A93" s="62" t="s">
        <v>155</v>
      </c>
      <c r="B93" s="59">
        <v>1462000</v>
      </c>
      <c r="C93" s="59">
        <v>322500</v>
      </c>
      <c r="D93" s="59">
        <v>114500</v>
      </c>
      <c r="E93" s="59">
        <v>0</v>
      </c>
      <c r="F93" s="93">
        <v>0</v>
      </c>
      <c r="G93" s="93"/>
      <c r="H93" s="93"/>
      <c r="I93" s="90">
        <v>0</v>
      </c>
      <c r="J93" s="91"/>
      <c r="K93" s="92"/>
      <c r="L93" s="93">
        <v>145000</v>
      </c>
      <c r="M93" s="93"/>
      <c r="N93" s="93"/>
      <c r="O93" s="59">
        <v>0</v>
      </c>
      <c r="P93" s="93">
        <f t="shared" si="9"/>
        <v>2044000</v>
      </c>
      <c r="Q93" s="93"/>
    </row>
    <row r="94" spans="1:17" x14ac:dyDescent="0.2">
      <c r="A94" s="62" t="s">
        <v>156</v>
      </c>
      <c r="B94" s="59">
        <v>3094000</v>
      </c>
      <c r="C94" s="59">
        <v>919000</v>
      </c>
      <c r="D94" s="59">
        <v>3185500</v>
      </c>
      <c r="E94" s="59">
        <v>4100000</v>
      </c>
      <c r="F94" s="93">
        <v>50000</v>
      </c>
      <c r="G94" s="93"/>
      <c r="H94" s="93"/>
      <c r="I94" s="90">
        <v>0</v>
      </c>
      <c r="J94" s="91"/>
      <c r="K94" s="92"/>
      <c r="L94" s="93">
        <v>280000</v>
      </c>
      <c r="M94" s="93"/>
      <c r="N94" s="93"/>
      <c r="O94" s="59">
        <v>0</v>
      </c>
      <c r="P94" s="93">
        <f t="shared" si="9"/>
        <v>11628500</v>
      </c>
      <c r="Q94" s="93"/>
    </row>
    <row r="95" spans="1:17" ht="25.5" x14ac:dyDescent="0.2">
      <c r="A95" s="62" t="s">
        <v>157</v>
      </c>
      <c r="B95" s="59">
        <v>473000</v>
      </c>
      <c r="C95" s="59">
        <v>7000</v>
      </c>
      <c r="D95" s="59">
        <v>166600</v>
      </c>
      <c r="E95" s="59">
        <v>10000</v>
      </c>
      <c r="F95" s="93">
        <v>0</v>
      </c>
      <c r="G95" s="93"/>
      <c r="H95" s="93"/>
      <c r="I95" s="90">
        <v>0</v>
      </c>
      <c r="J95" s="91"/>
      <c r="K95" s="92"/>
      <c r="L95" s="93">
        <v>54000</v>
      </c>
      <c r="M95" s="93"/>
      <c r="N95" s="93"/>
      <c r="O95" s="59">
        <v>0</v>
      </c>
      <c r="P95" s="93">
        <f t="shared" si="9"/>
        <v>710600</v>
      </c>
      <c r="Q95" s="93"/>
    </row>
    <row r="96" spans="1:17" ht="25.5" x14ac:dyDescent="0.2">
      <c r="A96" s="62" t="s">
        <v>158</v>
      </c>
      <c r="B96" s="59">
        <v>312000</v>
      </c>
      <c r="C96" s="59">
        <v>26000</v>
      </c>
      <c r="D96" s="59">
        <v>2000</v>
      </c>
      <c r="E96" s="59">
        <v>0</v>
      </c>
      <c r="F96" s="93">
        <v>0</v>
      </c>
      <c r="G96" s="93"/>
      <c r="H96" s="93"/>
      <c r="I96" s="90">
        <v>0</v>
      </c>
      <c r="J96" s="91"/>
      <c r="K96" s="92"/>
      <c r="L96" s="93">
        <v>40000</v>
      </c>
      <c r="M96" s="93"/>
      <c r="N96" s="93"/>
      <c r="O96" s="59">
        <v>0</v>
      </c>
      <c r="P96" s="93">
        <f t="shared" si="9"/>
        <v>380000</v>
      </c>
      <c r="Q96" s="93"/>
    </row>
    <row r="97" spans="1:17" x14ac:dyDescent="0.2">
      <c r="A97" s="62" t="s">
        <v>159</v>
      </c>
      <c r="B97" s="59">
        <v>2686000</v>
      </c>
      <c r="C97" s="59">
        <v>1024000</v>
      </c>
      <c r="D97" s="59">
        <v>1328500</v>
      </c>
      <c r="E97" s="59">
        <v>0</v>
      </c>
      <c r="F97" s="93">
        <v>1000000</v>
      </c>
      <c r="G97" s="93"/>
      <c r="H97" s="93"/>
      <c r="I97" s="90">
        <v>0</v>
      </c>
      <c r="J97" s="91"/>
      <c r="K97" s="92"/>
      <c r="L97" s="93">
        <v>300000</v>
      </c>
      <c r="M97" s="93"/>
      <c r="N97" s="93"/>
      <c r="O97" s="59">
        <v>0</v>
      </c>
      <c r="P97" s="93">
        <f t="shared" si="9"/>
        <v>6338500</v>
      </c>
      <c r="Q97" s="93"/>
    </row>
    <row r="98" spans="1:17" ht="51" x14ac:dyDescent="0.2">
      <c r="A98" s="62" t="s">
        <v>224</v>
      </c>
      <c r="B98" s="59">
        <v>410000</v>
      </c>
      <c r="C98" s="59">
        <v>99000</v>
      </c>
      <c r="D98" s="59">
        <v>571000</v>
      </c>
      <c r="E98" s="59">
        <v>0</v>
      </c>
      <c r="F98" s="93">
        <v>0</v>
      </c>
      <c r="G98" s="93"/>
      <c r="H98" s="93"/>
      <c r="I98" s="93">
        <v>0</v>
      </c>
      <c r="J98" s="93"/>
      <c r="K98" s="93"/>
      <c r="L98" s="93">
        <v>42000</v>
      </c>
      <c r="M98" s="93"/>
      <c r="N98" s="93"/>
      <c r="O98" s="59">
        <v>0</v>
      </c>
      <c r="P98" s="93">
        <f t="shared" si="9"/>
        <v>1122000</v>
      </c>
      <c r="Q98" s="93"/>
    </row>
    <row r="99" spans="1:17" x14ac:dyDescent="0.2">
      <c r="A99" s="62" t="s">
        <v>225</v>
      </c>
      <c r="B99" s="59">
        <v>248500</v>
      </c>
      <c r="C99" s="59">
        <v>13000</v>
      </c>
      <c r="D99" s="59">
        <v>15000</v>
      </c>
      <c r="E99" s="59">
        <v>0</v>
      </c>
      <c r="F99" s="93">
        <v>0</v>
      </c>
      <c r="G99" s="93"/>
      <c r="H99" s="93"/>
      <c r="I99" s="93">
        <v>0</v>
      </c>
      <c r="J99" s="93"/>
      <c r="K99" s="93"/>
      <c r="L99" s="93">
        <v>25000</v>
      </c>
      <c r="M99" s="93"/>
      <c r="N99" s="93"/>
      <c r="O99" s="59">
        <v>0</v>
      </c>
      <c r="P99" s="93">
        <f t="shared" si="9"/>
        <v>301500</v>
      </c>
      <c r="Q99" s="93"/>
    </row>
    <row r="100" spans="1:17" ht="25.5" x14ac:dyDescent="0.2">
      <c r="A100" s="62" t="s">
        <v>226</v>
      </c>
      <c r="B100" s="59">
        <v>199000</v>
      </c>
      <c r="C100" s="59">
        <v>15000</v>
      </c>
      <c r="D100" s="59">
        <v>0</v>
      </c>
      <c r="E100" s="59">
        <v>0</v>
      </c>
      <c r="F100" s="93">
        <v>0</v>
      </c>
      <c r="G100" s="93"/>
      <c r="H100" s="93"/>
      <c r="I100" s="93">
        <v>0</v>
      </c>
      <c r="J100" s="93"/>
      <c r="K100" s="93"/>
      <c r="L100" s="93">
        <v>25000</v>
      </c>
      <c r="M100" s="93"/>
      <c r="N100" s="93"/>
      <c r="O100" s="59">
        <v>0</v>
      </c>
      <c r="P100" s="93">
        <f t="shared" si="9"/>
        <v>239000</v>
      </c>
      <c r="Q100" s="93"/>
    </row>
    <row r="101" spans="1:17" x14ac:dyDescent="0.2">
      <c r="A101" s="62" t="s">
        <v>227</v>
      </c>
      <c r="B101" s="59">
        <v>134000</v>
      </c>
      <c r="C101" s="59">
        <v>0</v>
      </c>
      <c r="D101" s="59">
        <v>0</v>
      </c>
      <c r="E101" s="59">
        <v>0</v>
      </c>
      <c r="F101" s="93">
        <v>0</v>
      </c>
      <c r="G101" s="93"/>
      <c r="H101" s="93"/>
      <c r="I101" s="93">
        <v>0</v>
      </c>
      <c r="J101" s="93"/>
      <c r="K101" s="93"/>
      <c r="L101" s="93">
        <v>14000</v>
      </c>
      <c r="M101" s="93"/>
      <c r="N101" s="93"/>
      <c r="O101" s="59">
        <v>0</v>
      </c>
      <c r="P101" s="93">
        <f t="shared" si="9"/>
        <v>148000</v>
      </c>
      <c r="Q101" s="93"/>
    </row>
    <row r="102" spans="1:17" x14ac:dyDescent="0.2">
      <c r="A102" s="62" t="s">
        <v>228</v>
      </c>
      <c r="B102" s="59">
        <v>615000</v>
      </c>
      <c r="C102" s="59">
        <v>17000</v>
      </c>
      <c r="D102" s="59">
        <v>105000</v>
      </c>
      <c r="E102" s="59">
        <v>0</v>
      </c>
      <c r="F102" s="93">
        <v>0</v>
      </c>
      <c r="G102" s="93"/>
      <c r="H102" s="93"/>
      <c r="I102" s="93">
        <v>0</v>
      </c>
      <c r="J102" s="93"/>
      <c r="K102" s="93"/>
      <c r="L102" s="93">
        <v>70000</v>
      </c>
      <c r="M102" s="93"/>
      <c r="N102" s="93"/>
      <c r="O102" s="59">
        <v>0</v>
      </c>
      <c r="P102" s="93">
        <f t="shared" si="9"/>
        <v>807000</v>
      </c>
      <c r="Q102" s="93"/>
    </row>
    <row r="103" spans="1:17" ht="25.5" x14ac:dyDescent="0.2">
      <c r="A103" s="62" t="s">
        <v>229</v>
      </c>
      <c r="B103" s="59">
        <v>468000</v>
      </c>
      <c r="C103" s="59">
        <v>7000</v>
      </c>
      <c r="D103" s="59">
        <v>5000</v>
      </c>
      <c r="E103" s="59">
        <v>0</v>
      </c>
      <c r="F103" s="93">
        <v>0</v>
      </c>
      <c r="G103" s="93"/>
      <c r="H103" s="93"/>
      <c r="I103" s="93">
        <v>0</v>
      </c>
      <c r="J103" s="93"/>
      <c r="K103" s="93"/>
      <c r="L103" s="93">
        <v>57000</v>
      </c>
      <c r="M103" s="93"/>
      <c r="N103" s="93"/>
      <c r="O103" s="59">
        <v>0</v>
      </c>
      <c r="P103" s="93">
        <f t="shared" si="9"/>
        <v>537000</v>
      </c>
      <c r="Q103" s="93"/>
    </row>
    <row r="104" spans="1:17" x14ac:dyDescent="0.2">
      <c r="A104" s="62" t="s">
        <v>230</v>
      </c>
      <c r="B104" s="59">
        <v>426500</v>
      </c>
      <c r="C104" s="59">
        <v>17000</v>
      </c>
      <c r="D104" s="59">
        <v>0</v>
      </c>
      <c r="E104" s="59">
        <v>0</v>
      </c>
      <c r="F104" s="93">
        <v>0</v>
      </c>
      <c r="G104" s="93"/>
      <c r="H104" s="93"/>
      <c r="I104" s="93">
        <v>0</v>
      </c>
      <c r="J104" s="93"/>
      <c r="K104" s="93"/>
      <c r="L104" s="93">
        <v>53000</v>
      </c>
      <c r="M104" s="93"/>
      <c r="N104" s="93"/>
      <c r="O104" s="59">
        <v>0</v>
      </c>
      <c r="P104" s="93">
        <f t="shared" si="9"/>
        <v>496500</v>
      </c>
      <c r="Q104" s="93"/>
    </row>
    <row r="105" spans="1:17" x14ac:dyDescent="0.2">
      <c r="A105" s="62" t="s">
        <v>160</v>
      </c>
      <c r="B105" s="59">
        <v>1395000</v>
      </c>
      <c r="C105" s="59">
        <v>66000</v>
      </c>
      <c r="D105" s="59">
        <v>8000</v>
      </c>
      <c r="E105" s="59">
        <v>0</v>
      </c>
      <c r="F105" s="93">
        <v>30000</v>
      </c>
      <c r="G105" s="93"/>
      <c r="H105" s="93"/>
      <c r="I105" s="93">
        <v>0</v>
      </c>
      <c r="J105" s="93"/>
      <c r="K105" s="93"/>
      <c r="L105" s="93">
        <v>165000</v>
      </c>
      <c r="M105" s="93"/>
      <c r="N105" s="93"/>
      <c r="O105" s="59">
        <v>0</v>
      </c>
      <c r="P105" s="93">
        <f t="shared" si="9"/>
        <v>1664000</v>
      </c>
      <c r="Q105" s="93"/>
    </row>
    <row r="106" spans="1:17" x14ac:dyDescent="0.2">
      <c r="A106" s="62" t="s">
        <v>161</v>
      </c>
      <c r="B106" s="59">
        <v>5237300</v>
      </c>
      <c r="C106" s="59">
        <v>598900</v>
      </c>
      <c r="D106" s="59">
        <v>808500</v>
      </c>
      <c r="E106" s="59">
        <v>0</v>
      </c>
      <c r="F106" s="93">
        <v>285000</v>
      </c>
      <c r="G106" s="93"/>
      <c r="H106" s="93"/>
      <c r="I106" s="93">
        <v>0</v>
      </c>
      <c r="J106" s="93"/>
      <c r="K106" s="93"/>
      <c r="L106" s="93">
        <v>621000</v>
      </c>
      <c r="M106" s="93"/>
      <c r="N106" s="93"/>
      <c r="O106" s="59">
        <v>0</v>
      </c>
      <c r="P106" s="93">
        <f t="shared" si="9"/>
        <v>7550700</v>
      </c>
      <c r="Q106" s="93"/>
    </row>
    <row r="107" spans="1:17" x14ac:dyDescent="0.2">
      <c r="A107" s="62" t="s">
        <v>162</v>
      </c>
      <c r="B107" s="59">
        <v>2231200</v>
      </c>
      <c r="C107" s="59">
        <v>67000</v>
      </c>
      <c r="D107" s="59">
        <v>40400</v>
      </c>
      <c r="E107" s="59">
        <v>0</v>
      </c>
      <c r="F107" s="93">
        <v>0</v>
      </c>
      <c r="G107" s="93"/>
      <c r="H107" s="93"/>
      <c r="I107" s="93">
        <v>0</v>
      </c>
      <c r="J107" s="93"/>
      <c r="K107" s="93"/>
      <c r="L107" s="93">
        <v>230000</v>
      </c>
      <c r="M107" s="93"/>
      <c r="N107" s="93"/>
      <c r="O107" s="59">
        <v>0</v>
      </c>
      <c r="P107" s="93">
        <f t="shared" si="9"/>
        <v>2568600</v>
      </c>
      <c r="Q107" s="93"/>
    </row>
    <row r="108" spans="1:17" x14ac:dyDescent="0.2">
      <c r="A108" s="62" t="s">
        <v>231</v>
      </c>
      <c r="B108" s="59">
        <v>1475500</v>
      </c>
      <c r="C108" s="59">
        <v>189000</v>
      </c>
      <c r="D108" s="59">
        <v>0</v>
      </c>
      <c r="E108" s="59">
        <v>0</v>
      </c>
      <c r="F108" s="93">
        <v>0</v>
      </c>
      <c r="G108" s="93"/>
      <c r="H108" s="93"/>
      <c r="I108" s="93">
        <v>0</v>
      </c>
      <c r="J108" s="93"/>
      <c r="K108" s="93"/>
      <c r="L108" s="93">
        <v>163600</v>
      </c>
      <c r="M108" s="93"/>
      <c r="N108" s="93"/>
      <c r="O108" s="59">
        <v>0</v>
      </c>
      <c r="P108" s="93">
        <f t="shared" si="9"/>
        <v>1828100</v>
      </c>
      <c r="Q108" s="93"/>
    </row>
    <row r="109" spans="1:17" x14ac:dyDescent="0.2">
      <c r="A109" s="62" t="s">
        <v>232</v>
      </c>
      <c r="B109" s="59">
        <v>366600</v>
      </c>
      <c r="C109" s="59">
        <v>32000</v>
      </c>
      <c r="D109" s="59">
        <v>0</v>
      </c>
      <c r="E109" s="59">
        <v>0</v>
      </c>
      <c r="F109" s="93">
        <v>0</v>
      </c>
      <c r="G109" s="93"/>
      <c r="H109" s="93"/>
      <c r="I109" s="93">
        <v>0</v>
      </c>
      <c r="J109" s="93"/>
      <c r="K109" s="93"/>
      <c r="L109" s="93">
        <v>46000</v>
      </c>
      <c r="M109" s="93"/>
      <c r="N109" s="93"/>
      <c r="O109" s="59">
        <v>0</v>
      </c>
      <c r="P109" s="93">
        <f t="shared" si="9"/>
        <v>444600</v>
      </c>
      <c r="Q109" s="93"/>
    </row>
    <row r="110" spans="1:17" ht="25.5" x14ac:dyDescent="0.2">
      <c r="A110" s="62" t="s">
        <v>233</v>
      </c>
      <c r="B110" s="59">
        <v>1941560</v>
      </c>
      <c r="C110" s="59">
        <v>21000</v>
      </c>
      <c r="D110" s="59">
        <v>34000</v>
      </c>
      <c r="E110" s="59">
        <v>0</v>
      </c>
      <c r="F110" s="93">
        <v>0</v>
      </c>
      <c r="G110" s="93"/>
      <c r="H110" s="93"/>
      <c r="I110" s="93">
        <v>0</v>
      </c>
      <c r="J110" s="93"/>
      <c r="K110" s="93"/>
      <c r="L110" s="93">
        <v>219500</v>
      </c>
      <c r="M110" s="93"/>
      <c r="N110" s="93"/>
      <c r="O110" s="59">
        <v>0</v>
      </c>
      <c r="P110" s="93">
        <f t="shared" si="9"/>
        <v>2216060</v>
      </c>
      <c r="Q110" s="93"/>
    </row>
    <row r="111" spans="1:17" ht="25.5" x14ac:dyDescent="0.2">
      <c r="A111" s="62" t="s">
        <v>234</v>
      </c>
      <c r="B111" s="59">
        <v>1798800</v>
      </c>
      <c r="C111" s="59">
        <v>22000</v>
      </c>
      <c r="D111" s="59">
        <v>32500</v>
      </c>
      <c r="E111" s="59">
        <v>0</v>
      </c>
      <c r="F111" s="93">
        <v>0</v>
      </c>
      <c r="G111" s="93"/>
      <c r="H111" s="93"/>
      <c r="I111" s="93">
        <v>0</v>
      </c>
      <c r="J111" s="93"/>
      <c r="K111" s="93"/>
      <c r="L111" s="93">
        <v>211000</v>
      </c>
      <c r="M111" s="93"/>
      <c r="N111" s="93"/>
      <c r="O111" s="59">
        <v>0</v>
      </c>
      <c r="P111" s="93">
        <f t="shared" si="9"/>
        <v>2064300</v>
      </c>
      <c r="Q111" s="93"/>
    </row>
    <row r="112" spans="1:17" ht="25.5" x14ac:dyDescent="0.2">
      <c r="A112" s="62" t="s">
        <v>235</v>
      </c>
      <c r="B112" s="59">
        <v>1388000</v>
      </c>
      <c r="C112" s="59">
        <v>17000</v>
      </c>
      <c r="D112" s="59">
        <v>23000</v>
      </c>
      <c r="E112" s="59">
        <v>0</v>
      </c>
      <c r="F112" s="90">
        <v>0</v>
      </c>
      <c r="G112" s="91"/>
      <c r="H112" s="92"/>
      <c r="I112" s="90">
        <v>0</v>
      </c>
      <c r="J112" s="91"/>
      <c r="K112" s="92"/>
      <c r="L112" s="90">
        <v>160500</v>
      </c>
      <c r="M112" s="91"/>
      <c r="N112" s="92"/>
      <c r="O112" s="58">
        <v>0</v>
      </c>
      <c r="P112" s="93">
        <f t="shared" si="9"/>
        <v>1588500</v>
      </c>
      <c r="Q112" s="93"/>
    </row>
    <row r="113" spans="1:17" ht="25.5" x14ac:dyDescent="0.2">
      <c r="A113" s="62" t="s">
        <v>236</v>
      </c>
      <c r="B113" s="59">
        <v>767000</v>
      </c>
      <c r="C113" s="59">
        <v>9000</v>
      </c>
      <c r="D113" s="59">
        <v>13400</v>
      </c>
      <c r="E113" s="59">
        <v>0</v>
      </c>
      <c r="F113" s="90">
        <v>0</v>
      </c>
      <c r="G113" s="91"/>
      <c r="H113" s="92"/>
      <c r="I113" s="90">
        <v>0</v>
      </c>
      <c r="J113" s="91"/>
      <c r="K113" s="92"/>
      <c r="L113" s="90">
        <v>90500</v>
      </c>
      <c r="M113" s="91"/>
      <c r="N113" s="92"/>
      <c r="O113" s="58">
        <v>0</v>
      </c>
      <c r="P113" s="93">
        <f t="shared" si="9"/>
        <v>879900</v>
      </c>
      <c r="Q113" s="93"/>
    </row>
    <row r="114" spans="1:17" ht="25.5" x14ac:dyDescent="0.2">
      <c r="A114" s="62" t="s">
        <v>237</v>
      </c>
      <c r="B114" s="59">
        <v>431800</v>
      </c>
      <c r="C114" s="59">
        <v>9000</v>
      </c>
      <c r="D114" s="59">
        <v>8000</v>
      </c>
      <c r="E114" s="59">
        <v>0</v>
      </c>
      <c r="F114" s="90">
        <v>0</v>
      </c>
      <c r="G114" s="91"/>
      <c r="H114" s="92"/>
      <c r="I114" s="90">
        <v>0</v>
      </c>
      <c r="J114" s="91"/>
      <c r="K114" s="92"/>
      <c r="L114" s="90">
        <v>47000</v>
      </c>
      <c r="M114" s="91"/>
      <c r="N114" s="92"/>
      <c r="O114" s="58">
        <v>0</v>
      </c>
      <c r="P114" s="93">
        <f t="shared" si="9"/>
        <v>495800</v>
      </c>
      <c r="Q114" s="93"/>
    </row>
    <row r="115" spans="1:17" ht="25.5" x14ac:dyDescent="0.2">
      <c r="A115" s="62" t="s">
        <v>238</v>
      </c>
      <c r="B115" s="59">
        <v>290100</v>
      </c>
      <c r="C115" s="59">
        <v>12000</v>
      </c>
      <c r="D115" s="59">
        <v>8000</v>
      </c>
      <c r="E115" s="59">
        <v>0</v>
      </c>
      <c r="F115" s="90">
        <v>0</v>
      </c>
      <c r="G115" s="91"/>
      <c r="H115" s="92"/>
      <c r="I115" s="90">
        <v>0</v>
      </c>
      <c r="J115" s="91"/>
      <c r="K115" s="92"/>
      <c r="L115" s="90">
        <v>28800</v>
      </c>
      <c r="M115" s="91"/>
      <c r="N115" s="92"/>
      <c r="O115" s="58">
        <v>0</v>
      </c>
      <c r="P115" s="93">
        <f t="shared" si="9"/>
        <v>338900</v>
      </c>
      <c r="Q115" s="93"/>
    </row>
    <row r="116" spans="1:17" ht="25.5" x14ac:dyDescent="0.2">
      <c r="A116" s="62" t="s">
        <v>239</v>
      </c>
      <c r="B116" s="59">
        <v>205000</v>
      </c>
      <c r="C116" s="59">
        <v>9000</v>
      </c>
      <c r="D116" s="59">
        <v>8000</v>
      </c>
      <c r="E116" s="59">
        <v>0</v>
      </c>
      <c r="F116" s="90">
        <v>0</v>
      </c>
      <c r="G116" s="91"/>
      <c r="H116" s="92"/>
      <c r="I116" s="90">
        <v>0</v>
      </c>
      <c r="J116" s="91"/>
      <c r="K116" s="92"/>
      <c r="L116" s="90">
        <v>24100</v>
      </c>
      <c r="M116" s="91"/>
      <c r="N116" s="92"/>
      <c r="O116" s="58">
        <v>0</v>
      </c>
      <c r="P116" s="93">
        <f t="shared" si="9"/>
        <v>246100</v>
      </c>
      <c r="Q116" s="93"/>
    </row>
    <row r="117" spans="1:17" ht="25.5" x14ac:dyDescent="0.2">
      <c r="A117" s="62" t="s">
        <v>240</v>
      </c>
      <c r="B117" s="59">
        <v>374700</v>
      </c>
      <c r="C117" s="59">
        <v>9000</v>
      </c>
      <c r="D117" s="59">
        <v>13000</v>
      </c>
      <c r="E117" s="59">
        <v>0</v>
      </c>
      <c r="F117" s="90">
        <v>0</v>
      </c>
      <c r="G117" s="91"/>
      <c r="H117" s="92"/>
      <c r="I117" s="90">
        <v>0</v>
      </c>
      <c r="J117" s="91"/>
      <c r="K117" s="92"/>
      <c r="L117" s="90">
        <v>43500</v>
      </c>
      <c r="M117" s="91"/>
      <c r="N117" s="92"/>
      <c r="O117" s="58">
        <v>0</v>
      </c>
      <c r="P117" s="93">
        <f t="shared" si="9"/>
        <v>440200</v>
      </c>
      <c r="Q117" s="93"/>
    </row>
    <row r="118" spans="1:17" ht="38.25" x14ac:dyDescent="0.2">
      <c r="A118" s="62" t="s">
        <v>241</v>
      </c>
      <c r="B118" s="59">
        <v>50000</v>
      </c>
      <c r="C118" s="59">
        <v>9000</v>
      </c>
      <c r="D118" s="59">
        <v>0</v>
      </c>
      <c r="E118" s="59">
        <v>0</v>
      </c>
      <c r="F118" s="90">
        <v>0</v>
      </c>
      <c r="G118" s="91"/>
      <c r="H118" s="92"/>
      <c r="I118" s="90">
        <v>0</v>
      </c>
      <c r="J118" s="91"/>
      <c r="K118" s="92"/>
      <c r="L118" s="90">
        <v>6000</v>
      </c>
      <c r="M118" s="91"/>
      <c r="N118" s="92"/>
      <c r="O118" s="58">
        <v>0</v>
      </c>
      <c r="P118" s="93">
        <f t="shared" si="9"/>
        <v>65000</v>
      </c>
      <c r="Q118" s="93"/>
    </row>
    <row r="119" spans="1:17" ht="25.5" x14ac:dyDescent="0.2">
      <c r="A119" s="62" t="s">
        <v>242</v>
      </c>
      <c r="B119" s="59">
        <v>1593000</v>
      </c>
      <c r="C119" s="59">
        <v>263000</v>
      </c>
      <c r="D119" s="59">
        <v>585000</v>
      </c>
      <c r="E119" s="59">
        <v>0</v>
      </c>
      <c r="F119" s="90">
        <v>100000</v>
      </c>
      <c r="G119" s="91"/>
      <c r="H119" s="92"/>
      <c r="I119" s="90">
        <v>0</v>
      </c>
      <c r="J119" s="91"/>
      <c r="K119" s="92"/>
      <c r="L119" s="90">
        <v>145000</v>
      </c>
      <c r="M119" s="91"/>
      <c r="N119" s="92"/>
      <c r="O119" s="58">
        <v>0</v>
      </c>
      <c r="P119" s="93">
        <f t="shared" si="9"/>
        <v>2686000</v>
      </c>
      <c r="Q119" s="93"/>
    </row>
    <row r="120" spans="1:17" x14ac:dyDescent="0.2">
      <c r="A120" s="62" t="s">
        <v>243</v>
      </c>
      <c r="B120" s="59">
        <v>336000</v>
      </c>
      <c r="C120" s="59">
        <v>100000</v>
      </c>
      <c r="D120" s="59">
        <v>500000</v>
      </c>
      <c r="E120" s="59">
        <v>0</v>
      </c>
      <c r="F120" s="90">
        <v>0</v>
      </c>
      <c r="G120" s="91"/>
      <c r="H120" s="92"/>
      <c r="I120" s="90">
        <v>0</v>
      </c>
      <c r="J120" s="91"/>
      <c r="K120" s="92"/>
      <c r="L120" s="90">
        <v>33500</v>
      </c>
      <c r="M120" s="91"/>
      <c r="N120" s="92"/>
      <c r="O120" s="58">
        <v>0</v>
      </c>
      <c r="P120" s="93">
        <f t="shared" si="9"/>
        <v>969500</v>
      </c>
      <c r="Q120" s="93"/>
    </row>
    <row r="121" spans="1:17" x14ac:dyDescent="0.2">
      <c r="A121" s="62" t="s">
        <v>244</v>
      </c>
      <c r="B121" s="59">
        <v>365039.2</v>
      </c>
      <c r="C121" s="59">
        <v>34000</v>
      </c>
      <c r="D121" s="59">
        <v>8000</v>
      </c>
      <c r="E121" s="59">
        <v>0</v>
      </c>
      <c r="F121" s="90">
        <v>0</v>
      </c>
      <c r="G121" s="91"/>
      <c r="H121" s="92"/>
      <c r="I121" s="90">
        <v>0</v>
      </c>
      <c r="J121" s="91"/>
      <c r="K121" s="92"/>
      <c r="L121" s="90">
        <v>36500</v>
      </c>
      <c r="M121" s="91"/>
      <c r="N121" s="92"/>
      <c r="O121" s="58">
        <v>0</v>
      </c>
      <c r="P121" s="93">
        <f t="shared" si="9"/>
        <v>443539.20000000001</v>
      </c>
      <c r="Q121" s="93"/>
    </row>
    <row r="122" spans="1:17" x14ac:dyDescent="0.2">
      <c r="A122" s="62" t="s">
        <v>245</v>
      </c>
      <c r="B122" s="59">
        <v>60900</v>
      </c>
      <c r="C122" s="59">
        <v>2000</v>
      </c>
      <c r="D122" s="59">
        <v>0</v>
      </c>
      <c r="E122" s="59">
        <v>0</v>
      </c>
      <c r="F122" s="93">
        <v>0</v>
      </c>
      <c r="G122" s="93"/>
      <c r="H122" s="93"/>
      <c r="I122" s="93">
        <v>0</v>
      </c>
      <c r="J122" s="93"/>
      <c r="K122" s="93"/>
      <c r="L122" s="93">
        <v>6100</v>
      </c>
      <c r="M122" s="93"/>
      <c r="N122" s="93"/>
      <c r="O122" s="59">
        <v>0</v>
      </c>
      <c r="P122" s="93">
        <f t="shared" si="9"/>
        <v>69000</v>
      </c>
      <c r="Q122" s="93"/>
    </row>
    <row r="123" spans="1:17" x14ac:dyDescent="0.2">
      <c r="A123" s="62" t="s">
        <v>246</v>
      </c>
      <c r="B123" s="59">
        <v>304800</v>
      </c>
      <c r="C123" s="59">
        <v>4000</v>
      </c>
      <c r="D123" s="59">
        <v>20000</v>
      </c>
      <c r="E123" s="59">
        <v>0</v>
      </c>
      <c r="F123" s="90">
        <v>0</v>
      </c>
      <c r="G123" s="91"/>
      <c r="H123" s="92"/>
      <c r="I123" s="90">
        <v>0</v>
      </c>
      <c r="J123" s="91"/>
      <c r="K123" s="92"/>
      <c r="L123" s="90">
        <v>36700</v>
      </c>
      <c r="M123" s="91"/>
      <c r="N123" s="92"/>
      <c r="O123" s="58">
        <v>0</v>
      </c>
      <c r="P123" s="93">
        <f t="shared" si="9"/>
        <v>365500</v>
      </c>
      <c r="Q123" s="93"/>
    </row>
    <row r="124" spans="1:17" x14ac:dyDescent="0.2">
      <c r="A124" s="62" t="s">
        <v>247</v>
      </c>
      <c r="B124" s="59">
        <v>208200</v>
      </c>
      <c r="C124" s="59">
        <v>0</v>
      </c>
      <c r="D124" s="59">
        <v>0</v>
      </c>
      <c r="E124" s="59">
        <v>0</v>
      </c>
      <c r="F124" s="90">
        <v>0</v>
      </c>
      <c r="G124" s="91"/>
      <c r="H124" s="92"/>
      <c r="I124" s="90">
        <v>0</v>
      </c>
      <c r="J124" s="91"/>
      <c r="K124" s="92"/>
      <c r="L124" s="90">
        <v>24000</v>
      </c>
      <c r="M124" s="91"/>
      <c r="N124" s="92"/>
      <c r="O124" s="58">
        <v>0</v>
      </c>
      <c r="P124" s="93">
        <f t="shared" si="9"/>
        <v>232200</v>
      </c>
      <c r="Q124" s="93"/>
    </row>
    <row r="125" spans="1:17" ht="25.5" x14ac:dyDescent="0.2">
      <c r="A125" s="62" t="s">
        <v>249</v>
      </c>
      <c r="B125" s="59">
        <v>419400</v>
      </c>
      <c r="C125" s="59">
        <v>9500</v>
      </c>
      <c r="D125" s="59">
        <v>13700</v>
      </c>
      <c r="E125" s="59">
        <v>0</v>
      </c>
      <c r="F125" s="90">
        <v>0</v>
      </c>
      <c r="G125" s="91"/>
      <c r="H125" s="92"/>
      <c r="I125" s="90">
        <v>0</v>
      </c>
      <c r="J125" s="91"/>
      <c r="K125" s="92"/>
      <c r="L125" s="90">
        <v>47000</v>
      </c>
      <c r="M125" s="91"/>
      <c r="N125" s="92"/>
      <c r="O125" s="58">
        <v>0</v>
      </c>
      <c r="P125" s="93">
        <f t="shared" si="9"/>
        <v>489600</v>
      </c>
      <c r="Q125" s="93"/>
    </row>
    <row r="126" spans="1:17" ht="25.5" x14ac:dyDescent="0.2">
      <c r="A126" s="62" t="s">
        <v>248</v>
      </c>
      <c r="B126" s="59">
        <v>76800</v>
      </c>
      <c r="C126" s="59">
        <v>8000</v>
      </c>
      <c r="D126" s="59">
        <v>9000</v>
      </c>
      <c r="E126" s="59">
        <v>0</v>
      </c>
      <c r="F126" s="90">
        <v>0</v>
      </c>
      <c r="G126" s="91"/>
      <c r="H126" s="92"/>
      <c r="I126" s="90">
        <v>0</v>
      </c>
      <c r="J126" s="91"/>
      <c r="K126" s="92"/>
      <c r="L126" s="90">
        <v>7600</v>
      </c>
      <c r="M126" s="91"/>
      <c r="N126" s="92"/>
      <c r="O126" s="58">
        <v>0</v>
      </c>
      <c r="P126" s="93">
        <f t="shared" si="9"/>
        <v>101400</v>
      </c>
      <c r="Q126" s="93"/>
    </row>
    <row r="127" spans="1:17" ht="25.5" x14ac:dyDescent="0.2">
      <c r="A127" s="62" t="s">
        <v>256</v>
      </c>
      <c r="B127" s="59">
        <v>0</v>
      </c>
      <c r="C127" s="59">
        <v>8000</v>
      </c>
      <c r="D127" s="59">
        <v>9000</v>
      </c>
      <c r="E127" s="59">
        <v>0</v>
      </c>
      <c r="F127" s="90"/>
      <c r="G127" s="91"/>
      <c r="H127" s="92"/>
      <c r="I127" s="90">
        <v>0</v>
      </c>
      <c r="J127" s="91"/>
      <c r="K127" s="92"/>
      <c r="L127" s="90">
        <v>0</v>
      </c>
      <c r="M127" s="91"/>
      <c r="N127" s="92"/>
      <c r="O127" s="58">
        <v>0</v>
      </c>
      <c r="P127" s="93">
        <f t="shared" ref="P127:P130" si="10">SUM(B127:O127)</f>
        <v>17000</v>
      </c>
      <c r="Q127" s="93"/>
    </row>
    <row r="128" spans="1:17" ht="51" x14ac:dyDescent="0.2">
      <c r="A128" s="62" t="s">
        <v>257</v>
      </c>
      <c r="B128" s="59">
        <v>0</v>
      </c>
      <c r="C128" s="59">
        <v>8000</v>
      </c>
      <c r="D128" s="59">
        <v>8000</v>
      </c>
      <c r="E128" s="59">
        <v>0</v>
      </c>
      <c r="F128" s="90">
        <v>0</v>
      </c>
      <c r="G128" s="91"/>
      <c r="H128" s="92"/>
      <c r="I128" s="90">
        <v>0</v>
      </c>
      <c r="J128" s="91"/>
      <c r="K128" s="92"/>
      <c r="L128" s="90">
        <v>0</v>
      </c>
      <c r="M128" s="91"/>
      <c r="N128" s="92"/>
      <c r="O128" s="58">
        <v>0</v>
      </c>
      <c r="P128" s="93">
        <f t="shared" si="10"/>
        <v>16000</v>
      </c>
      <c r="Q128" s="93"/>
    </row>
    <row r="129" spans="1:18" ht="38.25" x14ac:dyDescent="0.2">
      <c r="A129" s="62" t="s">
        <v>258</v>
      </c>
      <c r="B129" s="59">
        <v>0</v>
      </c>
      <c r="C129" s="59">
        <v>8000</v>
      </c>
      <c r="D129" s="59">
        <v>4000</v>
      </c>
      <c r="E129" s="59">
        <v>0</v>
      </c>
      <c r="F129" s="90">
        <v>0</v>
      </c>
      <c r="G129" s="91"/>
      <c r="H129" s="92"/>
      <c r="I129" s="90">
        <v>0</v>
      </c>
      <c r="J129" s="91"/>
      <c r="K129" s="92"/>
      <c r="L129" s="90">
        <v>0</v>
      </c>
      <c r="M129" s="91"/>
      <c r="N129" s="92"/>
      <c r="O129" s="58">
        <v>0</v>
      </c>
      <c r="P129" s="93">
        <f t="shared" si="10"/>
        <v>12000</v>
      </c>
      <c r="Q129" s="93"/>
    </row>
    <row r="130" spans="1:18" ht="38.25" x14ac:dyDescent="0.2">
      <c r="A130" s="62" t="s">
        <v>259</v>
      </c>
      <c r="B130" s="59">
        <v>0</v>
      </c>
      <c r="C130" s="59">
        <v>8000</v>
      </c>
      <c r="D130" s="59">
        <v>8000</v>
      </c>
      <c r="E130" s="59">
        <v>0</v>
      </c>
      <c r="F130" s="90">
        <v>0</v>
      </c>
      <c r="G130" s="91"/>
      <c r="H130" s="92"/>
      <c r="I130" s="90">
        <v>0</v>
      </c>
      <c r="J130" s="91"/>
      <c r="K130" s="92"/>
      <c r="L130" s="90">
        <v>0</v>
      </c>
      <c r="M130" s="91"/>
      <c r="N130" s="92"/>
      <c r="O130" s="58">
        <v>0</v>
      </c>
      <c r="P130" s="93">
        <f t="shared" si="10"/>
        <v>16000</v>
      </c>
      <c r="Q130" s="93"/>
    </row>
    <row r="131" spans="1:18" ht="25.5" x14ac:dyDescent="0.2">
      <c r="A131" s="62" t="s">
        <v>250</v>
      </c>
      <c r="B131" s="59">
        <v>825600</v>
      </c>
      <c r="C131" s="59">
        <v>21000</v>
      </c>
      <c r="D131" s="59">
        <v>25000</v>
      </c>
      <c r="E131" s="59">
        <v>0</v>
      </c>
      <c r="F131" s="90">
        <v>0</v>
      </c>
      <c r="G131" s="91"/>
      <c r="H131" s="92"/>
      <c r="I131" s="90">
        <v>0</v>
      </c>
      <c r="J131" s="91"/>
      <c r="K131" s="92"/>
      <c r="L131" s="90">
        <v>99000</v>
      </c>
      <c r="M131" s="91"/>
      <c r="N131" s="92"/>
      <c r="O131" s="58">
        <v>0</v>
      </c>
      <c r="P131" s="93">
        <f t="shared" si="9"/>
        <v>970600</v>
      </c>
      <c r="Q131" s="93"/>
    </row>
    <row r="132" spans="1:18" x14ac:dyDescent="0.2">
      <c r="A132" s="62" t="s">
        <v>251</v>
      </c>
      <c r="B132" s="59">
        <v>152500</v>
      </c>
      <c r="C132" s="59">
        <v>4000</v>
      </c>
      <c r="D132" s="59">
        <v>0</v>
      </c>
      <c r="E132" s="59">
        <v>0</v>
      </c>
      <c r="F132" s="90">
        <v>0</v>
      </c>
      <c r="G132" s="91"/>
      <c r="H132" s="92"/>
      <c r="I132" s="90">
        <v>0</v>
      </c>
      <c r="J132" s="91"/>
      <c r="K132" s="92"/>
      <c r="L132" s="90">
        <v>17500</v>
      </c>
      <c r="M132" s="91"/>
      <c r="N132" s="92"/>
      <c r="O132" s="58">
        <v>0</v>
      </c>
      <c r="P132" s="93">
        <f t="shared" si="9"/>
        <v>174000</v>
      </c>
      <c r="Q132" s="93"/>
    </row>
    <row r="133" spans="1:18" x14ac:dyDescent="0.2">
      <c r="A133" s="62" t="s">
        <v>252</v>
      </c>
      <c r="B133" s="59">
        <v>152200</v>
      </c>
      <c r="C133" s="59">
        <v>0</v>
      </c>
      <c r="D133" s="59">
        <v>15000</v>
      </c>
      <c r="E133" s="59">
        <v>0</v>
      </c>
      <c r="F133" s="90">
        <v>0</v>
      </c>
      <c r="G133" s="91"/>
      <c r="H133" s="92"/>
      <c r="I133" s="90">
        <v>0</v>
      </c>
      <c r="J133" s="91"/>
      <c r="K133" s="92"/>
      <c r="L133" s="90">
        <v>15200</v>
      </c>
      <c r="M133" s="91"/>
      <c r="N133" s="92"/>
      <c r="O133" s="58">
        <v>0</v>
      </c>
      <c r="P133" s="93">
        <f t="shared" si="9"/>
        <v>182400</v>
      </c>
      <c r="Q133" s="93"/>
    </row>
    <row r="134" spans="1:18" x14ac:dyDescent="0.2">
      <c r="A134" s="62" t="s">
        <v>231</v>
      </c>
      <c r="B134" s="59">
        <v>579700</v>
      </c>
      <c r="C134" s="59">
        <v>39000</v>
      </c>
      <c r="D134" s="59">
        <v>5400</v>
      </c>
      <c r="E134" s="59">
        <v>0</v>
      </c>
      <c r="F134" s="90">
        <v>0</v>
      </c>
      <c r="G134" s="91"/>
      <c r="H134" s="92"/>
      <c r="I134" s="90">
        <v>0</v>
      </c>
      <c r="J134" s="91"/>
      <c r="K134" s="92"/>
      <c r="L134" s="90">
        <v>70500</v>
      </c>
      <c r="M134" s="91"/>
      <c r="N134" s="92"/>
      <c r="O134" s="58">
        <v>0</v>
      </c>
      <c r="P134" s="93">
        <f t="shared" si="9"/>
        <v>694600</v>
      </c>
      <c r="Q134" s="93"/>
    </row>
    <row r="135" spans="1:18" x14ac:dyDescent="0.2">
      <c r="A135" s="62" t="s">
        <v>253</v>
      </c>
      <c r="B135" s="59">
        <v>889500</v>
      </c>
      <c r="C135" s="59">
        <v>32000</v>
      </c>
      <c r="D135" s="59">
        <v>4070000</v>
      </c>
      <c r="E135" s="59">
        <v>1000000</v>
      </c>
      <c r="F135" s="90">
        <v>0</v>
      </c>
      <c r="G135" s="91"/>
      <c r="H135" s="92"/>
      <c r="I135" s="90">
        <v>0</v>
      </c>
      <c r="J135" s="91"/>
      <c r="K135" s="92"/>
      <c r="L135" s="90">
        <v>100000</v>
      </c>
      <c r="M135" s="91"/>
      <c r="N135" s="92"/>
      <c r="O135" s="58">
        <v>0</v>
      </c>
      <c r="P135" s="93">
        <f t="shared" si="9"/>
        <v>6091500</v>
      </c>
      <c r="Q135" s="93"/>
    </row>
    <row r="136" spans="1:18" x14ac:dyDescent="0.2">
      <c r="A136" s="62" t="s">
        <v>254</v>
      </c>
      <c r="B136" s="59">
        <v>411700</v>
      </c>
      <c r="C136" s="59">
        <v>34000</v>
      </c>
      <c r="D136" s="59">
        <v>532000</v>
      </c>
      <c r="E136" s="59">
        <v>0</v>
      </c>
      <c r="F136" s="90">
        <v>0</v>
      </c>
      <c r="G136" s="91"/>
      <c r="H136" s="92"/>
      <c r="I136" s="90">
        <v>0</v>
      </c>
      <c r="J136" s="91"/>
      <c r="K136" s="92"/>
      <c r="L136" s="90">
        <v>48000</v>
      </c>
      <c r="M136" s="91"/>
      <c r="N136" s="92"/>
      <c r="O136" s="58">
        <v>0</v>
      </c>
      <c r="P136" s="93">
        <f t="shared" si="9"/>
        <v>1025700</v>
      </c>
      <c r="Q136" s="93"/>
    </row>
    <row r="137" spans="1:18" x14ac:dyDescent="0.2">
      <c r="A137" s="62" t="s">
        <v>255</v>
      </c>
      <c r="B137" s="59">
        <v>458500</v>
      </c>
      <c r="C137" s="59">
        <v>25000</v>
      </c>
      <c r="D137" s="59">
        <v>15000</v>
      </c>
      <c r="E137" s="59">
        <v>0</v>
      </c>
      <c r="F137" s="93">
        <v>0</v>
      </c>
      <c r="G137" s="93"/>
      <c r="H137" s="93"/>
      <c r="I137" s="93">
        <v>0</v>
      </c>
      <c r="J137" s="93"/>
      <c r="K137" s="93"/>
      <c r="L137" s="93">
        <v>58500</v>
      </c>
      <c r="M137" s="93"/>
      <c r="N137" s="93"/>
      <c r="O137" s="58">
        <v>0</v>
      </c>
      <c r="P137" s="93">
        <f t="shared" si="9"/>
        <v>557000</v>
      </c>
      <c r="Q137" s="93"/>
    </row>
    <row r="138" spans="1:18" x14ac:dyDescent="0.2">
      <c r="A138" s="63"/>
      <c r="B138" s="64">
        <f t="shared" ref="B138:I138" si="11">SUM(B83:B137)</f>
        <v>60085425.920000002</v>
      </c>
      <c r="C138" s="64">
        <f t="shared" si="11"/>
        <v>13962400</v>
      </c>
      <c r="D138" s="64">
        <f t="shared" si="11"/>
        <v>29014462.399999999</v>
      </c>
      <c r="E138" s="64">
        <f t="shared" si="11"/>
        <v>6260000</v>
      </c>
      <c r="F138" s="94">
        <f t="shared" si="11"/>
        <v>5747000</v>
      </c>
      <c r="G138" s="94">
        <f t="shared" si="11"/>
        <v>0</v>
      </c>
      <c r="H138" s="94">
        <f t="shared" si="11"/>
        <v>0</v>
      </c>
      <c r="I138" s="94">
        <f t="shared" si="11"/>
        <v>0</v>
      </c>
      <c r="J138" s="94"/>
      <c r="K138" s="94"/>
      <c r="L138" s="94">
        <f>SUM(L83:L137)</f>
        <v>6368015.5499999998</v>
      </c>
      <c r="M138" s="94"/>
      <c r="N138" s="94"/>
      <c r="O138" s="65">
        <f>SUM(O83:O137)</f>
        <v>5000000</v>
      </c>
      <c r="P138" s="94">
        <f>SUM(P83:P137)</f>
        <v>126437303.87</v>
      </c>
      <c r="Q138" s="94">
        <f>SUM(Q83:Q137)</f>
        <v>0</v>
      </c>
    </row>
    <row r="141" spans="1:18" x14ac:dyDescent="0.2">
      <c r="A141" s="149"/>
      <c r="B141" s="150"/>
      <c r="C141" s="150"/>
      <c r="D141" s="150"/>
      <c r="E141" s="150"/>
      <c r="F141" s="150"/>
      <c r="G141" s="150"/>
      <c r="H141" s="150"/>
      <c r="I141" s="150"/>
      <c r="J141" s="150"/>
      <c r="K141" s="150"/>
      <c r="L141" s="150"/>
      <c r="M141" s="150"/>
      <c r="N141" s="150"/>
      <c r="O141" s="150"/>
      <c r="P141" s="150"/>
      <c r="Q141" s="150"/>
      <c r="R141" s="151"/>
    </row>
    <row r="142" spans="1:18" ht="23.25" x14ac:dyDescent="0.35">
      <c r="A142" s="152" t="s">
        <v>117</v>
      </c>
      <c r="B142" s="153"/>
      <c r="C142" s="153"/>
      <c r="D142" s="153"/>
      <c r="E142" s="153"/>
      <c r="F142" s="153"/>
      <c r="G142" s="153"/>
      <c r="H142" s="153"/>
      <c r="I142" s="153"/>
      <c r="J142" s="153"/>
      <c r="K142" s="153"/>
      <c r="L142" s="153"/>
      <c r="M142" s="153"/>
      <c r="N142" s="153"/>
      <c r="O142" s="153"/>
      <c r="P142" s="153"/>
      <c r="Q142" s="153"/>
      <c r="R142" s="154"/>
    </row>
    <row r="143" spans="1:18" ht="20.25" x14ac:dyDescent="0.2">
      <c r="A143" s="155" t="s">
        <v>165</v>
      </c>
      <c r="B143" s="156"/>
      <c r="C143" s="156"/>
      <c r="D143" s="156"/>
      <c r="E143" s="156"/>
      <c r="F143" s="156"/>
      <c r="G143" s="156"/>
      <c r="H143" s="156"/>
      <c r="I143" s="156"/>
      <c r="J143" s="156"/>
      <c r="K143" s="156"/>
      <c r="L143" s="156"/>
      <c r="M143" s="156"/>
      <c r="N143" s="156"/>
      <c r="O143" s="156"/>
      <c r="P143" s="156"/>
      <c r="Q143" s="156"/>
      <c r="R143" s="157"/>
    </row>
    <row r="144" spans="1:18" ht="18" x14ac:dyDescent="0.25">
      <c r="A144" s="158" t="s">
        <v>166</v>
      </c>
      <c r="B144" s="159"/>
      <c r="C144" s="159"/>
      <c r="D144" s="159"/>
      <c r="E144" s="159"/>
      <c r="F144" s="159"/>
      <c r="G144" s="159"/>
      <c r="H144" s="159"/>
      <c r="I144" s="159"/>
      <c r="J144" s="159"/>
      <c r="K144" s="159"/>
      <c r="L144" s="159"/>
      <c r="M144" s="159"/>
      <c r="N144" s="159"/>
      <c r="O144" s="159"/>
      <c r="P144" s="159"/>
      <c r="Q144" s="159"/>
      <c r="R144" s="160"/>
    </row>
    <row r="145" spans="1:18" ht="18" x14ac:dyDescent="0.25">
      <c r="A145" s="158" t="s">
        <v>276</v>
      </c>
      <c r="B145" s="159"/>
      <c r="C145" s="159"/>
      <c r="D145" s="159"/>
      <c r="E145" s="159"/>
      <c r="F145" s="159"/>
      <c r="G145" s="159"/>
      <c r="H145" s="159"/>
      <c r="I145" s="159"/>
      <c r="J145" s="159"/>
      <c r="K145" s="159"/>
      <c r="L145" s="159"/>
      <c r="M145" s="159"/>
      <c r="N145" s="159"/>
      <c r="O145" s="159"/>
      <c r="P145" s="159"/>
      <c r="Q145" s="159"/>
      <c r="R145" s="160"/>
    </row>
    <row r="146" spans="1:18" x14ac:dyDescent="0.2">
      <c r="A146" s="161"/>
      <c r="B146" s="162"/>
      <c r="C146" s="162"/>
      <c r="D146" s="162"/>
      <c r="E146" s="162"/>
      <c r="F146" s="162"/>
      <c r="G146" s="162"/>
      <c r="H146" s="162"/>
      <c r="I146" s="162"/>
      <c r="J146" s="162"/>
      <c r="K146" s="162"/>
      <c r="L146" s="162"/>
      <c r="M146" s="162"/>
      <c r="N146" s="162"/>
      <c r="O146" s="162"/>
      <c r="P146" s="162"/>
      <c r="Q146" s="162"/>
      <c r="R146" s="163"/>
    </row>
    <row r="147" spans="1:18" x14ac:dyDescent="0.2">
      <c r="A147" s="171"/>
      <c r="B147" s="162"/>
      <c r="C147" s="162"/>
      <c r="D147" s="162"/>
      <c r="E147" s="162"/>
      <c r="F147" s="162"/>
      <c r="G147" s="162"/>
      <c r="H147" s="162"/>
      <c r="I147" s="162"/>
      <c r="J147" s="162"/>
      <c r="K147" s="162"/>
      <c r="L147" s="162"/>
      <c r="M147" s="162"/>
      <c r="N147" s="162"/>
      <c r="O147" s="162"/>
      <c r="P147" s="162"/>
      <c r="Q147" s="162"/>
      <c r="R147" s="163"/>
    </row>
    <row r="148" spans="1:18" x14ac:dyDescent="0.2">
      <c r="A148" s="171"/>
      <c r="B148" s="162"/>
      <c r="C148" s="162"/>
      <c r="D148" s="162"/>
      <c r="E148" s="162"/>
      <c r="F148" s="162"/>
      <c r="G148" s="162"/>
      <c r="H148" s="162"/>
      <c r="I148" s="162"/>
      <c r="J148" s="162"/>
      <c r="K148" s="162"/>
      <c r="L148" s="162"/>
      <c r="M148" s="162"/>
      <c r="N148" s="162"/>
      <c r="O148" s="162"/>
      <c r="P148" s="162"/>
      <c r="Q148" s="162"/>
      <c r="R148" s="163"/>
    </row>
    <row r="149" spans="1:18" x14ac:dyDescent="0.2">
      <c r="A149" s="172"/>
      <c r="B149" s="173"/>
      <c r="C149" s="173"/>
      <c r="D149" s="173"/>
      <c r="E149" s="173"/>
      <c r="F149" s="173"/>
      <c r="G149" s="173"/>
      <c r="H149" s="173"/>
      <c r="I149" s="173"/>
      <c r="J149" s="173"/>
      <c r="K149" s="173"/>
      <c r="L149" s="173"/>
      <c r="M149" s="173"/>
      <c r="N149" s="173"/>
      <c r="O149" s="173"/>
      <c r="P149" s="173"/>
      <c r="Q149" s="173"/>
      <c r="R149" s="174"/>
    </row>
    <row r="150" spans="1:18" x14ac:dyDescent="0.2">
      <c r="A150" s="175" t="s">
        <v>2</v>
      </c>
      <c r="B150" s="177" t="s">
        <v>167</v>
      </c>
      <c r="C150" s="178"/>
      <c r="D150" s="178"/>
      <c r="E150" s="178"/>
      <c r="F150" s="178"/>
      <c r="G150" s="178"/>
      <c r="H150" s="178"/>
      <c r="I150" s="178"/>
      <c r="J150" s="178"/>
      <c r="K150" s="178"/>
      <c r="L150" s="178"/>
      <c r="M150" s="178"/>
      <c r="N150" s="178"/>
      <c r="O150" s="178"/>
      <c r="P150" s="178"/>
      <c r="Q150" s="178"/>
      <c r="R150" s="179"/>
    </row>
    <row r="151" spans="1:18" x14ac:dyDescent="0.2">
      <c r="A151" s="176"/>
      <c r="B151" s="180"/>
      <c r="C151" s="181"/>
      <c r="D151" s="181"/>
      <c r="E151" s="181"/>
      <c r="F151" s="181"/>
      <c r="G151" s="181"/>
      <c r="H151" s="181"/>
      <c r="I151" s="181"/>
      <c r="J151" s="181"/>
      <c r="K151" s="181"/>
      <c r="L151" s="181"/>
      <c r="M151" s="181"/>
      <c r="N151" s="181"/>
      <c r="O151" s="181"/>
      <c r="P151" s="181"/>
      <c r="Q151" s="181"/>
      <c r="R151" s="182"/>
    </row>
    <row r="152" spans="1:18" x14ac:dyDescent="0.2">
      <c r="A152" s="176"/>
      <c r="B152" s="183"/>
      <c r="C152" s="184"/>
      <c r="D152" s="184"/>
      <c r="E152" s="184"/>
      <c r="F152" s="184"/>
      <c r="G152" s="184"/>
      <c r="H152" s="184"/>
      <c r="I152" s="184"/>
      <c r="J152" s="184"/>
      <c r="K152" s="184"/>
      <c r="L152" s="184"/>
      <c r="M152" s="184"/>
      <c r="N152" s="184"/>
      <c r="O152" s="184"/>
      <c r="P152" s="184"/>
      <c r="Q152" s="184"/>
      <c r="R152" s="185"/>
    </row>
    <row r="153" spans="1:18" x14ac:dyDescent="0.2">
      <c r="A153" s="186" t="s">
        <v>3</v>
      </c>
      <c r="B153" s="189" t="s">
        <v>168</v>
      </c>
      <c r="C153" s="189"/>
      <c r="D153" s="189"/>
      <c r="E153" s="189"/>
      <c r="F153" s="189"/>
      <c r="G153" s="189"/>
      <c r="H153" s="189"/>
      <c r="I153" s="189"/>
      <c r="J153" s="189"/>
      <c r="K153" s="189"/>
      <c r="L153" s="189"/>
      <c r="M153" s="189"/>
      <c r="N153" s="189"/>
      <c r="O153" s="189"/>
      <c r="P153" s="189"/>
      <c r="Q153" s="189"/>
      <c r="R153" s="189"/>
    </row>
    <row r="154" spans="1:18" x14ac:dyDescent="0.2">
      <c r="A154" s="187"/>
      <c r="B154" s="189"/>
      <c r="C154" s="189"/>
      <c r="D154" s="189"/>
      <c r="E154" s="189"/>
      <c r="F154" s="189"/>
      <c r="G154" s="189"/>
      <c r="H154" s="189"/>
      <c r="I154" s="189"/>
      <c r="J154" s="189"/>
      <c r="K154" s="189"/>
      <c r="L154" s="189"/>
      <c r="M154" s="189"/>
      <c r="N154" s="189"/>
      <c r="O154" s="189"/>
      <c r="P154" s="189"/>
      <c r="Q154" s="189"/>
      <c r="R154" s="189"/>
    </row>
    <row r="155" spans="1:18" x14ac:dyDescent="0.2">
      <c r="A155" s="187"/>
      <c r="B155" s="189"/>
      <c r="C155" s="189"/>
      <c r="D155" s="189"/>
      <c r="E155" s="189"/>
      <c r="F155" s="189"/>
      <c r="G155" s="189"/>
      <c r="H155" s="189"/>
      <c r="I155" s="189"/>
      <c r="J155" s="189"/>
      <c r="K155" s="189"/>
      <c r="L155" s="189"/>
      <c r="M155" s="189"/>
      <c r="N155" s="189"/>
      <c r="O155" s="189"/>
      <c r="P155" s="189"/>
      <c r="Q155" s="189"/>
      <c r="R155" s="189"/>
    </row>
    <row r="156" spans="1:18" x14ac:dyDescent="0.2">
      <c r="A156" s="188"/>
      <c r="B156" s="189"/>
      <c r="C156" s="189"/>
      <c r="D156" s="189"/>
      <c r="E156" s="189"/>
      <c r="F156" s="189"/>
      <c r="G156" s="189"/>
      <c r="H156" s="189"/>
      <c r="I156" s="189"/>
      <c r="J156" s="189"/>
      <c r="K156" s="189"/>
      <c r="L156" s="189"/>
      <c r="M156" s="189"/>
      <c r="N156" s="189"/>
      <c r="O156" s="189"/>
      <c r="P156" s="189"/>
      <c r="Q156" s="189"/>
      <c r="R156" s="189"/>
    </row>
    <row r="157" spans="1:18" x14ac:dyDescent="0.2">
      <c r="A157" s="210" t="s">
        <v>4</v>
      </c>
      <c r="B157" s="190" t="s">
        <v>169</v>
      </c>
      <c r="C157" s="191"/>
      <c r="D157" s="191"/>
      <c r="E157" s="191"/>
      <c r="F157" s="191"/>
      <c r="G157" s="191"/>
      <c r="H157" s="191"/>
      <c r="I157" s="191"/>
      <c r="J157" s="191"/>
      <c r="K157" s="191"/>
      <c r="L157" s="191"/>
      <c r="M157" s="191"/>
      <c r="N157" s="191"/>
      <c r="O157" s="191"/>
      <c r="P157" s="191"/>
      <c r="Q157" s="191"/>
      <c r="R157" s="192"/>
    </row>
    <row r="158" spans="1:18" x14ac:dyDescent="0.2">
      <c r="A158" s="211"/>
      <c r="B158" s="193"/>
      <c r="C158" s="194"/>
      <c r="D158" s="194"/>
      <c r="E158" s="194"/>
      <c r="F158" s="194"/>
      <c r="G158" s="194"/>
      <c r="H158" s="194"/>
      <c r="I158" s="194"/>
      <c r="J158" s="194"/>
      <c r="K158" s="194"/>
      <c r="L158" s="194"/>
      <c r="M158" s="194"/>
      <c r="N158" s="194"/>
      <c r="O158" s="194"/>
      <c r="P158" s="194"/>
      <c r="Q158" s="194"/>
      <c r="R158" s="195"/>
    </row>
    <row r="159" spans="1:18" ht="51" x14ac:dyDescent="0.2">
      <c r="A159" s="45" t="s">
        <v>55</v>
      </c>
      <c r="B159" s="204" t="s">
        <v>170</v>
      </c>
      <c r="C159" s="205"/>
      <c r="D159" s="205"/>
      <c r="E159" s="205"/>
      <c r="F159" s="205"/>
      <c r="G159" s="205"/>
      <c r="H159" s="205"/>
      <c r="I159" s="205"/>
      <c r="J159" s="205"/>
      <c r="K159" s="205"/>
      <c r="L159" s="205"/>
      <c r="M159" s="205"/>
      <c r="N159" s="205"/>
      <c r="O159" s="205"/>
      <c r="P159" s="205"/>
      <c r="Q159" s="205"/>
      <c r="R159" s="206"/>
    </row>
    <row r="160" spans="1:18" x14ac:dyDescent="0.2">
      <c r="A160" s="175" t="s">
        <v>56</v>
      </c>
      <c r="B160" s="212">
        <v>0</v>
      </c>
      <c r="C160" s="213"/>
      <c r="D160" s="213"/>
      <c r="E160" s="214"/>
      <c r="F160" s="218" t="s">
        <v>7</v>
      </c>
      <c r="G160" s="219"/>
      <c r="H160" s="219"/>
      <c r="I160" s="219"/>
      <c r="J160" s="219"/>
      <c r="K160" s="220"/>
      <c r="L160" s="352">
        <v>11846938.35</v>
      </c>
      <c r="M160" s="353"/>
      <c r="N160" s="353"/>
      <c r="O160" s="353"/>
      <c r="P160" s="353"/>
      <c r="Q160" s="353"/>
      <c r="R160" s="354"/>
    </row>
    <row r="161" spans="1:18" x14ac:dyDescent="0.2">
      <c r="A161" s="175"/>
      <c r="B161" s="215"/>
      <c r="C161" s="216"/>
      <c r="D161" s="216"/>
      <c r="E161" s="217"/>
      <c r="F161" s="221"/>
      <c r="G161" s="222"/>
      <c r="H161" s="222"/>
      <c r="I161" s="222"/>
      <c r="J161" s="222"/>
      <c r="K161" s="223"/>
      <c r="L161" s="355"/>
      <c r="M161" s="356"/>
      <c r="N161" s="356"/>
      <c r="O161" s="356"/>
      <c r="P161" s="356"/>
      <c r="Q161" s="356"/>
      <c r="R161" s="357"/>
    </row>
    <row r="162" spans="1:18" x14ac:dyDescent="0.2">
      <c r="A162" s="207"/>
      <c r="B162" s="208"/>
      <c r="C162" s="208"/>
      <c r="D162" s="208"/>
      <c r="E162" s="208"/>
      <c r="F162" s="208"/>
      <c r="G162" s="208"/>
      <c r="H162" s="208"/>
      <c r="I162" s="208"/>
      <c r="J162" s="208"/>
      <c r="K162" s="208"/>
      <c r="L162" s="208"/>
      <c r="M162" s="208"/>
      <c r="N162" s="208"/>
      <c r="O162" s="208"/>
      <c r="P162" s="208"/>
      <c r="Q162" s="208"/>
      <c r="R162" s="209"/>
    </row>
    <row r="163" spans="1:18" ht="15" x14ac:dyDescent="0.2">
      <c r="A163" s="135" t="s">
        <v>8</v>
      </c>
      <c r="B163" s="136"/>
      <c r="C163" s="242" t="s">
        <v>171</v>
      </c>
      <c r="D163" s="243"/>
      <c r="E163" s="243"/>
      <c r="F163" s="243"/>
      <c r="G163" s="243"/>
      <c r="H163" s="243"/>
      <c r="I163" s="243"/>
      <c r="J163" s="243"/>
      <c r="K163" s="243"/>
      <c r="L163" s="243"/>
      <c r="M163" s="243"/>
      <c r="N163" s="243"/>
      <c r="O163" s="243"/>
      <c r="P163" s="243"/>
      <c r="Q163" s="243"/>
      <c r="R163" s="244"/>
    </row>
    <row r="164" spans="1:18" x14ac:dyDescent="0.2">
      <c r="A164" s="201" t="s">
        <v>9</v>
      </c>
      <c r="B164" s="203"/>
      <c r="C164" s="99" t="s">
        <v>172</v>
      </c>
      <c r="D164" s="197"/>
      <c r="E164" s="197"/>
      <c r="F164" s="197"/>
      <c r="G164" s="197"/>
      <c r="H164" s="197"/>
      <c r="I164" s="197"/>
      <c r="J164" s="197"/>
      <c r="K164" s="197"/>
      <c r="L164" s="197"/>
      <c r="M164" s="197"/>
      <c r="N164" s="197"/>
      <c r="O164" s="197"/>
      <c r="P164" s="197"/>
      <c r="Q164" s="197"/>
      <c r="R164" s="198"/>
    </row>
    <row r="165" spans="1:18" x14ac:dyDescent="0.2">
      <c r="A165" s="135" t="s">
        <v>10</v>
      </c>
      <c r="B165" s="136"/>
      <c r="C165" s="135" t="s">
        <v>11</v>
      </c>
      <c r="D165" s="196"/>
      <c r="E165" s="196"/>
      <c r="F165" s="196"/>
      <c r="G165" s="196"/>
      <c r="H165" s="196"/>
      <c r="I165" s="196"/>
      <c r="J165" s="196"/>
      <c r="K165" s="196"/>
      <c r="L165" s="196"/>
      <c r="M165" s="196"/>
      <c r="N165" s="196"/>
      <c r="O165" s="196"/>
      <c r="P165" s="196"/>
      <c r="Q165" s="196"/>
      <c r="R165" s="136"/>
    </row>
    <row r="166" spans="1:18" x14ac:dyDescent="0.2">
      <c r="A166" s="164" t="s">
        <v>12</v>
      </c>
      <c r="B166" s="136"/>
      <c r="C166" s="12" t="s">
        <v>13</v>
      </c>
      <c r="D166" s="53" t="s">
        <v>173</v>
      </c>
      <c r="E166" s="12" t="s">
        <v>15</v>
      </c>
      <c r="F166" s="199" t="s">
        <v>261</v>
      </c>
      <c r="G166" s="200"/>
      <c r="H166" s="201" t="s">
        <v>16</v>
      </c>
      <c r="I166" s="202"/>
      <c r="J166" s="203"/>
      <c r="K166" s="344" t="s">
        <v>262</v>
      </c>
      <c r="L166" s="345"/>
      <c r="M166" s="346"/>
      <c r="N166" s="47"/>
      <c r="O166" s="48"/>
      <c r="P166" s="48"/>
      <c r="Q166" s="48"/>
      <c r="R166" s="49"/>
    </row>
    <row r="167" spans="1:18" x14ac:dyDescent="0.2">
      <c r="A167" s="238"/>
      <c r="B167" s="239"/>
      <c r="C167" s="239"/>
      <c r="D167" s="239"/>
      <c r="E167" s="239"/>
      <c r="F167" s="239"/>
      <c r="G167" s="239"/>
      <c r="H167" s="239"/>
      <c r="I167" s="239"/>
      <c r="J167" s="239"/>
      <c r="K167" s="239"/>
      <c r="L167" s="239"/>
      <c r="M167" s="239"/>
      <c r="N167" s="239"/>
      <c r="O167" s="239"/>
      <c r="P167" s="239"/>
      <c r="Q167" s="239"/>
      <c r="R167" s="240"/>
    </row>
    <row r="168" spans="1:18" x14ac:dyDescent="0.2">
      <c r="A168" s="135" t="s">
        <v>17</v>
      </c>
      <c r="B168" s="136"/>
      <c r="C168" s="24" t="s">
        <v>118</v>
      </c>
      <c r="D168" s="48"/>
      <c r="E168" s="48"/>
      <c r="F168" s="48"/>
      <c r="G168" s="48"/>
      <c r="H168" s="48"/>
      <c r="I168" s="48"/>
      <c r="J168" s="48"/>
      <c r="K168" s="48"/>
      <c r="L168" s="48"/>
      <c r="M168" s="48"/>
      <c r="N168" s="48"/>
      <c r="O168" s="48"/>
      <c r="P168" s="48"/>
      <c r="Q168" s="48"/>
      <c r="R168" s="49"/>
    </row>
    <row r="169" spans="1:18" x14ac:dyDescent="0.2">
      <c r="A169" s="13"/>
      <c r="B169" s="14"/>
      <c r="C169" s="14"/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Q169" s="14"/>
      <c r="R169" s="15"/>
    </row>
    <row r="170" spans="1:18" x14ac:dyDescent="0.2">
      <c r="A170" s="164" t="s">
        <v>18</v>
      </c>
      <c r="B170" s="136"/>
      <c r="C170" s="18" t="s">
        <v>19</v>
      </c>
      <c r="D170" s="18" t="s">
        <v>20</v>
      </c>
      <c r="E170" s="241" t="s">
        <v>21</v>
      </c>
      <c r="F170" s="202"/>
      <c r="G170" s="203"/>
      <c r="H170" s="338"/>
      <c r="I170" s="339"/>
      <c r="J170" s="339"/>
      <c r="K170" s="339"/>
      <c r="L170" s="339"/>
      <c r="M170" s="339"/>
      <c r="N170" s="339"/>
      <c r="O170" s="339"/>
      <c r="P170" s="339"/>
      <c r="Q170" s="339"/>
      <c r="R170" s="340"/>
    </row>
    <row r="171" spans="1:18" x14ac:dyDescent="0.2">
      <c r="A171" s="341"/>
      <c r="B171" s="342"/>
      <c r="C171" s="342"/>
      <c r="D171" s="342"/>
      <c r="E171" s="342"/>
      <c r="F171" s="342"/>
      <c r="G171" s="342"/>
      <c r="H171" s="342"/>
      <c r="I171" s="342"/>
      <c r="J171" s="342"/>
      <c r="K171" s="342"/>
      <c r="L171" s="342"/>
      <c r="M171" s="342"/>
      <c r="N171" s="342"/>
      <c r="O171" s="342"/>
      <c r="P171" s="342"/>
      <c r="Q171" s="342"/>
      <c r="R171" s="343"/>
    </row>
    <row r="172" spans="1:18" x14ac:dyDescent="0.2">
      <c r="A172" s="254" t="s">
        <v>22</v>
      </c>
      <c r="B172" s="218" t="s">
        <v>174</v>
      </c>
      <c r="C172" s="219"/>
      <c r="D172" s="219"/>
      <c r="E172" s="219"/>
      <c r="F172" s="219"/>
      <c r="G172" s="219"/>
      <c r="H172" s="219"/>
      <c r="I172" s="219"/>
      <c r="J172" s="219"/>
      <c r="K172" s="219"/>
      <c r="L172" s="219"/>
      <c r="M172" s="219"/>
      <c r="N172" s="219"/>
      <c r="O172" s="219"/>
      <c r="P172" s="219"/>
      <c r="Q172" s="219"/>
      <c r="R172" s="220"/>
    </row>
    <row r="173" spans="1:18" x14ac:dyDescent="0.2">
      <c r="A173" s="255"/>
      <c r="B173" s="256"/>
      <c r="C173" s="257"/>
      <c r="D173" s="257"/>
      <c r="E173" s="257"/>
      <c r="F173" s="257"/>
      <c r="G173" s="257"/>
      <c r="H173" s="257"/>
      <c r="I173" s="257"/>
      <c r="J173" s="257"/>
      <c r="K173" s="257"/>
      <c r="L173" s="257"/>
      <c r="M173" s="257"/>
      <c r="N173" s="257"/>
      <c r="O173" s="257"/>
      <c r="P173" s="257"/>
      <c r="Q173" s="257"/>
      <c r="R173" s="258"/>
    </row>
    <row r="174" spans="1:18" x14ac:dyDescent="0.2">
      <c r="A174" s="255"/>
      <c r="B174" s="221"/>
      <c r="C174" s="222"/>
      <c r="D174" s="222"/>
      <c r="E174" s="222"/>
      <c r="F174" s="222"/>
      <c r="G174" s="222"/>
      <c r="H174" s="222"/>
      <c r="I174" s="222"/>
      <c r="J174" s="222"/>
      <c r="K174" s="222"/>
      <c r="L174" s="222"/>
      <c r="M174" s="222"/>
      <c r="N174" s="222"/>
      <c r="O174" s="222"/>
      <c r="P174" s="222"/>
      <c r="Q174" s="222"/>
      <c r="R174" s="223"/>
    </row>
    <row r="175" spans="1:18" x14ac:dyDescent="0.2">
      <c r="A175" s="168"/>
      <c r="B175" s="169"/>
      <c r="C175" s="169"/>
      <c r="D175" s="169"/>
      <c r="E175" s="169"/>
      <c r="F175" s="169"/>
      <c r="G175" s="169"/>
      <c r="H175" s="169"/>
      <c r="I175" s="169"/>
      <c r="J175" s="169"/>
      <c r="K175" s="169"/>
      <c r="L175" s="169"/>
      <c r="M175" s="169"/>
      <c r="N175" s="169"/>
      <c r="O175" s="169"/>
      <c r="P175" s="169"/>
      <c r="Q175" s="169"/>
      <c r="R175" s="170"/>
    </row>
    <row r="176" spans="1:18" x14ac:dyDescent="0.2">
      <c r="A176" s="210" t="s">
        <v>23</v>
      </c>
      <c r="B176" s="232" t="s">
        <v>175</v>
      </c>
      <c r="C176" s="233"/>
      <c r="D176" s="233"/>
      <c r="E176" s="233"/>
      <c r="F176" s="233"/>
      <c r="G176" s="233"/>
      <c r="H176" s="233"/>
      <c r="I176" s="233"/>
      <c r="J176" s="233"/>
      <c r="K176" s="233"/>
      <c r="L176" s="233"/>
      <c r="M176" s="233"/>
      <c r="N176" s="233"/>
      <c r="O176" s="233"/>
      <c r="P176" s="233"/>
      <c r="Q176" s="233"/>
      <c r="R176" s="234"/>
    </row>
    <row r="177" spans="1:18" x14ac:dyDescent="0.2">
      <c r="A177" s="252"/>
      <c r="B177" s="235"/>
      <c r="C177" s="236"/>
      <c r="D177" s="236"/>
      <c r="E177" s="236"/>
      <c r="F177" s="236"/>
      <c r="G177" s="236"/>
      <c r="H177" s="236"/>
      <c r="I177" s="236"/>
      <c r="J177" s="236"/>
      <c r="K177" s="236"/>
      <c r="L177" s="236"/>
      <c r="M177" s="236"/>
      <c r="N177" s="236"/>
      <c r="O177" s="236"/>
      <c r="P177" s="236"/>
      <c r="Q177" s="236"/>
      <c r="R177" s="237"/>
    </row>
    <row r="178" spans="1:18" x14ac:dyDescent="0.2">
      <c r="A178" s="253"/>
      <c r="B178" s="347"/>
      <c r="C178" s="348"/>
      <c r="D178" s="348"/>
      <c r="E178" s="348"/>
      <c r="F178" s="348"/>
      <c r="G178" s="348"/>
      <c r="H178" s="348"/>
      <c r="I178" s="348"/>
      <c r="J178" s="348"/>
      <c r="K178" s="348"/>
      <c r="L178" s="348"/>
      <c r="M178" s="348"/>
      <c r="N178" s="348"/>
      <c r="O178" s="348"/>
      <c r="P178" s="348"/>
      <c r="Q178" s="348"/>
      <c r="R178" s="349"/>
    </row>
    <row r="179" spans="1:18" x14ac:dyDescent="0.2">
      <c r="A179" s="165"/>
      <c r="B179" s="166"/>
      <c r="C179" s="166"/>
      <c r="D179" s="166"/>
      <c r="E179" s="166"/>
      <c r="F179" s="166"/>
      <c r="G179" s="166"/>
      <c r="H179" s="166"/>
      <c r="I179" s="166"/>
      <c r="J179" s="166"/>
      <c r="K179" s="166"/>
      <c r="L179" s="166"/>
      <c r="M179" s="166"/>
      <c r="N179" s="166"/>
      <c r="O179" s="166"/>
      <c r="P179" s="166"/>
      <c r="Q179" s="166"/>
      <c r="R179" s="167"/>
    </row>
    <row r="180" spans="1:18" x14ac:dyDescent="0.2">
      <c r="A180" s="275" t="s">
        <v>24</v>
      </c>
      <c r="B180" s="276"/>
      <c r="C180" s="276"/>
      <c r="D180" s="276"/>
      <c r="E180" s="276"/>
      <c r="F180" s="276"/>
      <c r="G180" s="277"/>
      <c r="H180" s="269"/>
      <c r="I180" s="270"/>
      <c r="J180" s="269" t="s">
        <v>25</v>
      </c>
      <c r="K180" s="270"/>
      <c r="L180" s="269" t="s">
        <v>26</v>
      </c>
      <c r="M180" s="270"/>
      <c r="N180" s="269" t="s">
        <v>27</v>
      </c>
      <c r="O180" s="270"/>
      <c r="P180" s="269" t="s">
        <v>28</v>
      </c>
      <c r="Q180" s="270"/>
      <c r="R180" s="336" t="s">
        <v>29</v>
      </c>
    </row>
    <row r="181" spans="1:18" x14ac:dyDescent="0.2">
      <c r="A181" s="51" t="s">
        <v>30</v>
      </c>
      <c r="B181" s="350" t="s">
        <v>31</v>
      </c>
      <c r="C181" s="351"/>
      <c r="D181" s="50" t="s">
        <v>32</v>
      </c>
      <c r="E181" s="46" t="s">
        <v>33</v>
      </c>
      <c r="F181" s="271" t="s">
        <v>34</v>
      </c>
      <c r="G181" s="272"/>
      <c r="H181" s="271"/>
      <c r="I181" s="272"/>
      <c r="J181" s="271"/>
      <c r="K181" s="272"/>
      <c r="L181" s="271"/>
      <c r="M181" s="272"/>
      <c r="N181" s="271"/>
      <c r="O181" s="272"/>
      <c r="P181" s="271"/>
      <c r="Q181" s="272"/>
      <c r="R181" s="337"/>
    </row>
    <row r="182" spans="1:18" x14ac:dyDescent="0.2">
      <c r="A182" s="322" t="s">
        <v>176</v>
      </c>
      <c r="B182" s="117" t="s">
        <v>115</v>
      </c>
      <c r="C182" s="118"/>
      <c r="D182" s="325" t="s">
        <v>35</v>
      </c>
      <c r="E182" s="316" t="s">
        <v>57</v>
      </c>
      <c r="F182" s="117" t="s">
        <v>58</v>
      </c>
      <c r="G182" s="118"/>
      <c r="H182" s="112" t="s">
        <v>36</v>
      </c>
      <c r="I182" s="105"/>
      <c r="J182" s="320">
        <f>(J184/$R$184)/100%</f>
        <v>0.25000000358742475</v>
      </c>
      <c r="K182" s="321"/>
      <c r="L182" s="320">
        <f>(L184/$R$184)/100%</f>
        <v>0.25844100302927631</v>
      </c>
      <c r="M182" s="321"/>
      <c r="N182" s="320">
        <f>(N184/$R$184)/100%</f>
        <v>0.24155900414557316</v>
      </c>
      <c r="O182" s="321"/>
      <c r="P182" s="320">
        <f>(P184/$R$184)/100%</f>
        <v>0.24999998923772568</v>
      </c>
      <c r="Q182" s="321"/>
      <c r="R182" s="22">
        <f>SUM(J182:Q182)</f>
        <v>1</v>
      </c>
    </row>
    <row r="183" spans="1:18" x14ac:dyDescent="0.2">
      <c r="A183" s="323"/>
      <c r="B183" s="119"/>
      <c r="C183" s="120"/>
      <c r="D183" s="326"/>
      <c r="E183" s="328"/>
      <c r="F183" s="119"/>
      <c r="G183" s="120"/>
      <c r="H183" s="112" t="s">
        <v>37</v>
      </c>
      <c r="I183" s="105"/>
      <c r="J183" s="320">
        <f>(J185/$R$184)/100%</f>
        <v>0.13244639869338054</v>
      </c>
      <c r="K183" s="321"/>
      <c r="L183" s="320">
        <f>(L185/$R$184)/100%</f>
        <v>0.13584504641235004</v>
      </c>
      <c r="M183" s="321"/>
      <c r="N183" s="320">
        <f>(N185/$R$184)/100%</f>
        <v>0</v>
      </c>
      <c r="O183" s="321"/>
      <c r="P183" s="320">
        <f>(P185/$R$184)/100%</f>
        <v>0</v>
      </c>
      <c r="Q183" s="321"/>
      <c r="R183" s="54">
        <f>SUM(J183:Q183)</f>
        <v>0.26829144510573055</v>
      </c>
    </row>
    <row r="184" spans="1:18" x14ac:dyDescent="0.2">
      <c r="A184" s="323"/>
      <c r="B184" s="119"/>
      <c r="C184" s="120"/>
      <c r="D184" s="326"/>
      <c r="E184" s="316" t="s">
        <v>116</v>
      </c>
      <c r="F184" s="119"/>
      <c r="G184" s="120"/>
      <c r="H184" s="112" t="s">
        <v>38</v>
      </c>
      <c r="I184" s="105"/>
      <c r="J184" s="332">
        <f>J193</f>
        <v>2961734.63</v>
      </c>
      <c r="K184" s="333"/>
      <c r="L184" s="332">
        <f>L193</f>
        <v>3061734.63</v>
      </c>
      <c r="M184" s="333"/>
      <c r="N184" s="332">
        <f>N193</f>
        <v>2861734.63</v>
      </c>
      <c r="O184" s="333"/>
      <c r="P184" s="332">
        <f>P193</f>
        <v>2961734.46</v>
      </c>
      <c r="Q184" s="333"/>
      <c r="R184" s="55">
        <f>SUM(J184:Q184)</f>
        <v>11846938.350000001</v>
      </c>
    </row>
    <row r="185" spans="1:18" x14ac:dyDescent="0.2">
      <c r="A185" s="324"/>
      <c r="B185" s="121"/>
      <c r="C185" s="122"/>
      <c r="D185" s="327"/>
      <c r="E185" s="317"/>
      <c r="F185" s="121"/>
      <c r="G185" s="122"/>
      <c r="H185" s="112" t="s">
        <v>39</v>
      </c>
      <c r="I185" s="105"/>
      <c r="J185" s="334">
        <f>J194</f>
        <v>1569084.32</v>
      </c>
      <c r="K185" s="335"/>
      <c r="L185" s="334">
        <f>L194</f>
        <v>1609347.89</v>
      </c>
      <c r="M185" s="335"/>
      <c r="N185" s="334">
        <f>N194</f>
        <v>0</v>
      </c>
      <c r="O185" s="335"/>
      <c r="P185" s="334">
        <f>P194</f>
        <v>0</v>
      </c>
      <c r="Q185" s="335"/>
      <c r="R185" s="55">
        <f>SUM(J185:Q185)</f>
        <v>3178432.21</v>
      </c>
    </row>
    <row r="186" spans="1:18" x14ac:dyDescent="0.2">
      <c r="A186" s="279"/>
      <c r="B186" s="280"/>
      <c r="C186" s="280"/>
      <c r="D186" s="280"/>
      <c r="E186" s="280"/>
      <c r="F186" s="280"/>
      <c r="G186" s="280"/>
      <c r="H186" s="280"/>
      <c r="I186" s="280"/>
      <c r="J186" s="280"/>
      <c r="K186" s="280"/>
      <c r="L186" s="280"/>
      <c r="M186" s="280"/>
      <c r="N186" s="280"/>
      <c r="O186" s="280"/>
      <c r="P186" s="280"/>
      <c r="Q186" s="280"/>
      <c r="R186" s="281"/>
    </row>
    <row r="187" spans="1:18" x14ac:dyDescent="0.2">
      <c r="A187" s="139" t="s">
        <v>120</v>
      </c>
      <c r="B187" s="140"/>
      <c r="C187" s="140"/>
      <c r="D187" s="140"/>
      <c r="E187" s="140"/>
      <c r="F187" s="141"/>
      <c r="G187" s="141"/>
      <c r="H187" s="141"/>
      <c r="I187" s="141"/>
      <c r="J187" s="141"/>
      <c r="K187" s="141"/>
      <c r="L187" s="141"/>
      <c r="M187" s="141"/>
      <c r="N187" s="141"/>
      <c r="O187" s="141"/>
      <c r="P187" s="141"/>
      <c r="Q187" s="141"/>
      <c r="R187" s="142"/>
    </row>
    <row r="188" spans="1:18" x14ac:dyDescent="0.2">
      <c r="A188" s="106"/>
      <c r="B188" s="107"/>
      <c r="C188" s="107"/>
      <c r="D188" s="107"/>
      <c r="E188" s="107"/>
      <c r="F188" s="107"/>
      <c r="G188" s="107"/>
      <c r="H188" s="107"/>
      <c r="I188" s="107"/>
      <c r="J188" s="107"/>
      <c r="K188" s="107"/>
      <c r="L188" s="107"/>
      <c r="M188" s="107"/>
      <c r="N188" s="107"/>
      <c r="O188" s="107"/>
      <c r="P188" s="107"/>
      <c r="Q188" s="107"/>
      <c r="R188" s="108"/>
    </row>
    <row r="189" spans="1:18" x14ac:dyDescent="0.2">
      <c r="A189" s="329" t="s">
        <v>177</v>
      </c>
      <c r="B189" s="330"/>
      <c r="C189" s="330"/>
      <c r="D189" s="330"/>
      <c r="E189" s="331"/>
      <c r="F189" s="96" t="s">
        <v>40</v>
      </c>
      <c r="G189" s="97"/>
      <c r="H189" s="97"/>
      <c r="I189" s="96" t="s">
        <v>169</v>
      </c>
      <c r="J189" s="97"/>
      <c r="K189" s="97"/>
      <c r="L189" s="98"/>
      <c r="M189" s="112" t="s">
        <v>41</v>
      </c>
      <c r="N189" s="104"/>
      <c r="O189" s="105"/>
      <c r="P189" s="96" t="s">
        <v>173</v>
      </c>
      <c r="Q189" s="97"/>
      <c r="R189" s="98"/>
    </row>
    <row r="190" spans="1:18" x14ac:dyDescent="0.2">
      <c r="A190" s="52" t="s">
        <v>30</v>
      </c>
      <c r="B190" s="282" t="s">
        <v>31</v>
      </c>
      <c r="C190" s="283"/>
      <c r="D190" s="50" t="s">
        <v>32</v>
      </c>
      <c r="E190" s="35" t="s">
        <v>33</v>
      </c>
      <c r="F190" s="133" t="s">
        <v>34</v>
      </c>
      <c r="G190" s="134"/>
      <c r="H190" s="135"/>
      <c r="I190" s="136"/>
      <c r="J190" s="133" t="s">
        <v>25</v>
      </c>
      <c r="K190" s="134"/>
      <c r="L190" s="133" t="s">
        <v>26</v>
      </c>
      <c r="M190" s="134"/>
      <c r="N190" s="133" t="s">
        <v>27</v>
      </c>
      <c r="O190" s="134"/>
      <c r="P190" s="133" t="s">
        <v>28</v>
      </c>
      <c r="Q190" s="134"/>
      <c r="R190" s="9" t="s">
        <v>1</v>
      </c>
    </row>
    <row r="191" spans="1:18" x14ac:dyDescent="0.2">
      <c r="A191" s="322" t="s">
        <v>176</v>
      </c>
      <c r="B191" s="117" t="s">
        <v>115</v>
      </c>
      <c r="C191" s="118"/>
      <c r="D191" s="325" t="s">
        <v>35</v>
      </c>
      <c r="E191" s="316" t="s">
        <v>57</v>
      </c>
      <c r="F191" s="123" t="s">
        <v>58</v>
      </c>
      <c r="G191" s="124"/>
      <c r="H191" s="133" t="s">
        <v>36</v>
      </c>
      <c r="I191" s="134"/>
      <c r="J191" s="320">
        <f>(J193/$R$193)/100%</f>
        <v>0.25000000358742475</v>
      </c>
      <c r="K191" s="321"/>
      <c r="L191" s="320">
        <f>(L193/$R$193)/100%</f>
        <v>0.25844100302927631</v>
      </c>
      <c r="M191" s="321"/>
      <c r="N191" s="320">
        <f>(N193/$R$193)/100%</f>
        <v>0.24155900414557316</v>
      </c>
      <c r="O191" s="321"/>
      <c r="P191" s="320">
        <f>(P193/$R$193)/100%</f>
        <v>0.24999998923772568</v>
      </c>
      <c r="Q191" s="321"/>
      <c r="R191" s="39">
        <f>SUM(J191:Q191)</f>
        <v>1</v>
      </c>
    </row>
    <row r="192" spans="1:18" x14ac:dyDescent="0.2">
      <c r="A192" s="323"/>
      <c r="B192" s="119"/>
      <c r="C192" s="120"/>
      <c r="D192" s="326"/>
      <c r="E192" s="328"/>
      <c r="F192" s="125"/>
      <c r="G192" s="126"/>
      <c r="H192" s="133" t="s">
        <v>37</v>
      </c>
      <c r="I192" s="134"/>
      <c r="J192" s="320">
        <f>(J194/$R$193)/100%</f>
        <v>0.13244639869338054</v>
      </c>
      <c r="K192" s="321"/>
      <c r="L192" s="320">
        <f>(L194/$R$193)/100%</f>
        <v>0.13584504641235004</v>
      </c>
      <c r="M192" s="321"/>
      <c r="N192" s="320">
        <f>(N194/$R$193)/100%</f>
        <v>0</v>
      </c>
      <c r="O192" s="321"/>
      <c r="P192" s="320">
        <f>(P194/$R$193)/100%</f>
        <v>0</v>
      </c>
      <c r="Q192" s="321"/>
      <c r="R192" s="39">
        <f>SUM(J192:Q192)</f>
        <v>0.26829144510573055</v>
      </c>
    </row>
    <row r="193" spans="1:18" x14ac:dyDescent="0.2">
      <c r="A193" s="323"/>
      <c r="B193" s="119"/>
      <c r="C193" s="120"/>
      <c r="D193" s="326"/>
      <c r="E193" s="316" t="s">
        <v>116</v>
      </c>
      <c r="F193" s="125"/>
      <c r="G193" s="126"/>
      <c r="H193" s="133" t="s">
        <v>38</v>
      </c>
      <c r="I193" s="134"/>
      <c r="J193" s="318">
        <v>2961734.63</v>
      </c>
      <c r="K193" s="319"/>
      <c r="L193" s="318">
        <v>3061734.63</v>
      </c>
      <c r="M193" s="319"/>
      <c r="N193" s="318">
        <v>2861734.63</v>
      </c>
      <c r="O193" s="319"/>
      <c r="P193" s="318">
        <v>2961734.46</v>
      </c>
      <c r="Q193" s="319"/>
      <c r="R193" s="66">
        <f>SUM(J193:Q193)</f>
        <v>11846938.350000001</v>
      </c>
    </row>
    <row r="194" spans="1:18" x14ac:dyDescent="0.2">
      <c r="A194" s="324"/>
      <c r="B194" s="121"/>
      <c r="C194" s="122"/>
      <c r="D194" s="327"/>
      <c r="E194" s="317"/>
      <c r="F194" s="127"/>
      <c r="G194" s="128"/>
      <c r="H194" s="133" t="s">
        <v>39</v>
      </c>
      <c r="I194" s="134"/>
      <c r="J194" s="318">
        <v>1569084.32</v>
      </c>
      <c r="K194" s="319"/>
      <c r="L194" s="318">
        <v>1609347.89</v>
      </c>
      <c r="M194" s="319"/>
      <c r="N194" s="318">
        <v>0</v>
      </c>
      <c r="O194" s="319"/>
      <c r="P194" s="318">
        <v>0</v>
      </c>
      <c r="Q194" s="319"/>
      <c r="R194" s="66">
        <f>SUM(J194:Q194)</f>
        <v>3178432.21</v>
      </c>
    </row>
    <row r="195" spans="1:18" x14ac:dyDescent="0.2">
      <c r="A195" s="313"/>
      <c r="B195" s="314"/>
      <c r="C195" s="314"/>
      <c r="D195" s="314"/>
      <c r="E195" s="314"/>
      <c r="F195" s="314"/>
      <c r="G195" s="314"/>
      <c r="H195" s="314"/>
      <c r="I195" s="314"/>
      <c r="J195" s="314"/>
      <c r="K195" s="314"/>
      <c r="L195" s="314"/>
      <c r="M195" s="314"/>
      <c r="N195" s="314"/>
      <c r="O195" s="314"/>
      <c r="P195" s="314"/>
      <c r="Q195" s="314"/>
      <c r="R195" s="315"/>
    </row>
    <row r="196" spans="1:18" x14ac:dyDescent="0.2">
      <c r="A196" s="115" t="s">
        <v>122</v>
      </c>
      <c r="B196" s="116"/>
      <c r="C196" s="116"/>
      <c r="D196" s="96" t="s">
        <v>121</v>
      </c>
      <c r="E196" s="97"/>
      <c r="F196" s="97"/>
      <c r="G196" s="97"/>
      <c r="H196" s="97"/>
      <c r="I196" s="97"/>
      <c r="J196" s="97"/>
      <c r="K196" s="98"/>
      <c r="L196" s="301" t="s">
        <v>42</v>
      </c>
      <c r="M196" s="302"/>
      <c r="N196" s="302"/>
      <c r="O196" s="302"/>
      <c r="P196" s="301" t="s">
        <v>43</v>
      </c>
      <c r="Q196" s="302"/>
      <c r="R196" s="302"/>
    </row>
    <row r="197" spans="1:18" x14ac:dyDescent="0.2">
      <c r="A197" s="102" t="s">
        <v>178</v>
      </c>
      <c r="B197" s="102"/>
      <c r="C197" s="102"/>
      <c r="D197" s="102" t="s">
        <v>179</v>
      </c>
      <c r="E197" s="102"/>
      <c r="F197" s="102"/>
      <c r="G197" s="102"/>
      <c r="H197" s="102"/>
      <c r="I197" s="102"/>
      <c r="J197" s="102"/>
      <c r="K197" s="102"/>
      <c r="L197" s="312">
        <v>43466</v>
      </c>
      <c r="M197" s="116"/>
      <c r="N197" s="116"/>
      <c r="O197" s="116"/>
      <c r="P197" s="312">
        <v>43830</v>
      </c>
      <c r="Q197" s="116"/>
      <c r="R197" s="116"/>
    </row>
    <row r="198" spans="1:18" x14ac:dyDescent="0.2">
      <c r="A198" s="102"/>
      <c r="B198" s="102"/>
      <c r="C198" s="102"/>
      <c r="D198" s="102" t="s">
        <v>180</v>
      </c>
      <c r="E198" s="102"/>
      <c r="F198" s="102"/>
      <c r="G198" s="102"/>
      <c r="H198" s="102"/>
      <c r="I198" s="102"/>
      <c r="J198" s="102"/>
      <c r="K198" s="102"/>
      <c r="L198" s="312">
        <v>43466</v>
      </c>
      <c r="M198" s="116"/>
      <c r="N198" s="116"/>
      <c r="O198" s="116"/>
      <c r="P198" s="312">
        <v>43830</v>
      </c>
      <c r="Q198" s="116"/>
      <c r="R198" s="116"/>
    </row>
    <row r="199" spans="1:18" x14ac:dyDescent="0.2">
      <c r="A199" s="102"/>
      <c r="B199" s="102"/>
      <c r="C199" s="102"/>
      <c r="D199" s="99" t="s">
        <v>181</v>
      </c>
      <c r="E199" s="100"/>
      <c r="F199" s="100"/>
      <c r="G199" s="100"/>
      <c r="H199" s="100"/>
      <c r="I199" s="100"/>
      <c r="J199" s="100"/>
      <c r="K199" s="101"/>
      <c r="L199" s="312">
        <v>43466</v>
      </c>
      <c r="M199" s="116"/>
      <c r="N199" s="116"/>
      <c r="O199" s="116"/>
      <c r="P199" s="312">
        <v>43830</v>
      </c>
      <c r="Q199" s="116"/>
      <c r="R199" s="116"/>
    </row>
    <row r="200" spans="1:18" x14ac:dyDescent="0.2">
      <c r="A200" s="102"/>
      <c r="B200" s="102"/>
      <c r="C200" s="102"/>
      <c r="D200" s="99" t="s">
        <v>182</v>
      </c>
      <c r="E200" s="310"/>
      <c r="F200" s="310"/>
      <c r="G200" s="310"/>
      <c r="H200" s="310"/>
      <c r="I200" s="310"/>
      <c r="J200" s="310"/>
      <c r="K200" s="311"/>
      <c r="L200" s="312">
        <v>43466</v>
      </c>
      <c r="M200" s="116"/>
      <c r="N200" s="116"/>
      <c r="O200" s="116"/>
      <c r="P200" s="312">
        <v>43830</v>
      </c>
      <c r="Q200" s="116"/>
      <c r="R200" s="116"/>
    </row>
    <row r="201" spans="1:18" x14ac:dyDescent="0.2">
      <c r="A201" s="102"/>
      <c r="B201" s="102"/>
      <c r="C201" s="102"/>
      <c r="D201" s="99" t="s">
        <v>183</v>
      </c>
      <c r="E201" s="100"/>
      <c r="F201" s="100"/>
      <c r="G201" s="100"/>
      <c r="H201" s="100"/>
      <c r="I201" s="100"/>
      <c r="J201" s="100"/>
      <c r="K201" s="101"/>
      <c r="L201" s="312">
        <v>43466</v>
      </c>
      <c r="M201" s="116"/>
      <c r="N201" s="116"/>
      <c r="O201" s="116"/>
      <c r="P201" s="312">
        <v>43830</v>
      </c>
      <c r="Q201" s="116"/>
      <c r="R201" s="116"/>
    </row>
    <row r="202" spans="1:18" x14ac:dyDescent="0.2">
      <c r="A202" s="116"/>
      <c r="B202" s="116"/>
      <c r="C202" s="116"/>
      <c r="D202" s="116"/>
      <c r="E202" s="116"/>
      <c r="F202" s="116"/>
      <c r="G202" s="116"/>
      <c r="H202" s="116"/>
      <c r="I202" s="116"/>
      <c r="J202" s="116"/>
      <c r="K202" s="116"/>
      <c r="L202" s="116"/>
      <c r="M202" s="116"/>
      <c r="N202" s="116"/>
      <c r="O202" s="116"/>
      <c r="P202" s="116"/>
      <c r="Q202" s="116"/>
      <c r="R202" s="116"/>
    </row>
    <row r="203" spans="1:18" x14ac:dyDescent="0.2">
      <c r="A203" s="115" t="s">
        <v>44</v>
      </c>
      <c r="B203" s="115"/>
      <c r="C203" s="115"/>
      <c r="D203" s="8" t="s">
        <v>45</v>
      </c>
      <c r="E203" s="115" t="s">
        <v>46</v>
      </c>
      <c r="F203" s="115"/>
      <c r="G203" s="115"/>
      <c r="H203" s="115"/>
      <c r="I203" s="115"/>
      <c r="J203" s="115"/>
      <c r="K203" s="115"/>
      <c r="L203" s="96" t="s">
        <v>45</v>
      </c>
      <c r="M203" s="104"/>
      <c r="N203" s="104"/>
      <c r="O203" s="104"/>
      <c r="P203" s="104"/>
      <c r="Q203" s="104"/>
      <c r="R203" s="105"/>
    </row>
    <row r="204" spans="1:18" x14ac:dyDescent="0.2">
      <c r="A204" s="99" t="s">
        <v>123</v>
      </c>
      <c r="B204" s="197"/>
      <c r="C204" s="198"/>
      <c r="D204" s="7"/>
      <c r="E204" s="99" t="s">
        <v>184</v>
      </c>
      <c r="F204" s="197"/>
      <c r="G204" s="197"/>
      <c r="H204" s="197"/>
      <c r="I204" s="197"/>
      <c r="J204" s="197"/>
      <c r="K204" s="198"/>
      <c r="L204" s="112"/>
      <c r="M204" s="104"/>
      <c r="N204" s="104"/>
      <c r="O204" s="104"/>
      <c r="P204" s="104"/>
      <c r="Q204" s="104"/>
      <c r="R204" s="105"/>
    </row>
    <row r="205" spans="1:18" x14ac:dyDescent="0.2">
      <c r="A205" s="99" t="s">
        <v>149</v>
      </c>
      <c r="B205" s="197"/>
      <c r="C205" s="198"/>
      <c r="D205" s="7"/>
      <c r="E205" s="99" t="s">
        <v>185</v>
      </c>
      <c r="F205" s="197"/>
      <c r="G205" s="197"/>
      <c r="H205" s="197"/>
      <c r="I205" s="197"/>
      <c r="J205" s="197"/>
      <c r="K205" s="198"/>
      <c r="L205" s="112"/>
      <c r="M205" s="104"/>
      <c r="N205" s="104"/>
      <c r="O205" s="104"/>
      <c r="P205" s="104"/>
      <c r="Q205" s="104"/>
      <c r="R205" s="105"/>
    </row>
    <row r="206" spans="1:18" x14ac:dyDescent="0.2">
      <c r="A206" s="304"/>
      <c r="B206" s="197"/>
      <c r="C206" s="198"/>
      <c r="D206" s="7"/>
      <c r="E206" s="304"/>
      <c r="F206" s="197"/>
      <c r="G206" s="197"/>
      <c r="H206" s="197"/>
      <c r="I206" s="197"/>
      <c r="J206" s="197"/>
      <c r="K206" s="198"/>
      <c r="L206" s="112"/>
      <c r="M206" s="104"/>
      <c r="N206" s="104"/>
      <c r="O206" s="104"/>
      <c r="P206" s="104"/>
      <c r="Q206" s="104"/>
      <c r="R206" s="105"/>
    </row>
    <row r="207" spans="1:18" x14ac:dyDescent="0.2">
      <c r="A207" s="165"/>
      <c r="B207" s="166"/>
      <c r="C207" s="166"/>
      <c r="D207" s="166"/>
      <c r="E207" s="166"/>
      <c r="F207" s="166"/>
      <c r="G207" s="166"/>
      <c r="H207" s="166"/>
      <c r="I207" s="166"/>
      <c r="J207" s="166"/>
      <c r="K207" s="166"/>
      <c r="L207" s="166"/>
      <c r="M207" s="166"/>
      <c r="N207" s="166"/>
      <c r="O207" s="166"/>
      <c r="P207" s="166"/>
      <c r="Q207" s="166"/>
      <c r="R207" s="166"/>
    </row>
    <row r="208" spans="1:18" x14ac:dyDescent="0.2">
      <c r="A208" s="284" t="s">
        <v>48</v>
      </c>
      <c r="B208" s="11" t="s">
        <v>49</v>
      </c>
      <c r="C208" s="287" t="s">
        <v>263</v>
      </c>
      <c r="D208" s="287"/>
      <c r="E208" s="287"/>
      <c r="F208" s="287"/>
      <c r="G208" s="287"/>
      <c r="H208" s="287"/>
      <c r="I208" s="287"/>
      <c r="J208" s="287"/>
      <c r="K208" s="287"/>
      <c r="L208" s="287"/>
      <c r="M208" s="287"/>
      <c r="N208" s="287"/>
      <c r="O208" s="287"/>
      <c r="P208" s="287"/>
      <c r="Q208" s="287"/>
      <c r="R208" s="287"/>
    </row>
    <row r="209" spans="1:18" x14ac:dyDescent="0.2">
      <c r="A209" s="285"/>
      <c r="B209" s="11" t="s">
        <v>50</v>
      </c>
      <c r="C209" s="303" t="s">
        <v>186</v>
      </c>
      <c r="D209" s="303"/>
      <c r="E209" s="303"/>
      <c r="F209" s="303"/>
      <c r="G209" s="303"/>
      <c r="H209" s="303"/>
      <c r="I209" s="303"/>
      <c r="J209" s="303"/>
      <c r="K209" s="303"/>
      <c r="L209" s="303"/>
      <c r="M209" s="303"/>
      <c r="N209" s="303"/>
      <c r="O209" s="303"/>
      <c r="P209" s="303"/>
      <c r="Q209" s="303"/>
      <c r="R209" s="303"/>
    </row>
    <row r="210" spans="1:18" x14ac:dyDescent="0.2">
      <c r="A210" s="285"/>
      <c r="B210" s="288" t="s">
        <v>51</v>
      </c>
      <c r="C210" s="303" t="s">
        <v>187</v>
      </c>
      <c r="D210" s="303"/>
      <c r="E210" s="303"/>
      <c r="F210" s="303"/>
      <c r="G210" s="303"/>
      <c r="H210" s="303"/>
      <c r="I210" s="303"/>
      <c r="J210" s="303"/>
      <c r="K210" s="303"/>
      <c r="L210" s="303"/>
      <c r="M210" s="303"/>
      <c r="N210" s="303"/>
      <c r="O210" s="303"/>
      <c r="P210" s="303"/>
      <c r="Q210" s="303"/>
      <c r="R210" s="303"/>
    </row>
    <row r="211" spans="1:18" x14ac:dyDescent="0.2">
      <c r="A211" s="286"/>
      <c r="B211" s="289"/>
      <c r="C211" s="303"/>
      <c r="D211" s="303"/>
      <c r="E211" s="303"/>
      <c r="F211" s="303"/>
      <c r="G211" s="303"/>
      <c r="H211" s="303"/>
      <c r="I211" s="303"/>
      <c r="J211" s="303"/>
      <c r="K211" s="303"/>
      <c r="L211" s="303"/>
      <c r="M211" s="303"/>
      <c r="N211" s="303"/>
      <c r="O211" s="303"/>
      <c r="P211" s="303"/>
      <c r="Q211" s="303"/>
      <c r="R211" s="303"/>
    </row>
    <row r="213" spans="1:18" x14ac:dyDescent="0.2">
      <c r="A213" s="10" t="s">
        <v>52</v>
      </c>
    </row>
    <row r="215" spans="1:18" x14ac:dyDescent="0.2">
      <c r="A215" s="44" t="s">
        <v>53</v>
      </c>
      <c r="B215" s="44">
        <v>1000</v>
      </c>
      <c r="C215" s="44">
        <v>2000</v>
      </c>
      <c r="D215" s="44">
        <v>3000</v>
      </c>
      <c r="E215" s="44">
        <v>4000</v>
      </c>
      <c r="F215" s="278">
        <v>5000</v>
      </c>
      <c r="G215" s="278"/>
      <c r="H215" s="278"/>
      <c r="I215" s="278">
        <v>6000</v>
      </c>
      <c r="J215" s="278"/>
      <c r="K215" s="309"/>
      <c r="L215" s="309">
        <v>7000</v>
      </c>
      <c r="M215" s="141"/>
      <c r="N215" s="142"/>
      <c r="O215" s="95" t="s">
        <v>54</v>
      </c>
      <c r="P215" s="308"/>
      <c r="Q215" s="308"/>
    </row>
    <row r="216" spans="1:18" ht="24" x14ac:dyDescent="0.2">
      <c r="A216" s="40" t="s">
        <v>222</v>
      </c>
      <c r="B216" s="57">
        <v>0</v>
      </c>
      <c r="C216" s="57">
        <v>0</v>
      </c>
      <c r="D216" s="57">
        <v>0</v>
      </c>
      <c r="E216" s="57">
        <v>500000</v>
      </c>
      <c r="F216" s="295">
        <v>0</v>
      </c>
      <c r="G216" s="296"/>
      <c r="H216" s="297"/>
      <c r="I216" s="295">
        <v>0</v>
      </c>
      <c r="J216" s="296"/>
      <c r="K216" s="296"/>
      <c r="L216" s="295">
        <v>0</v>
      </c>
      <c r="M216" s="296"/>
      <c r="N216" s="297"/>
      <c r="O216" s="307">
        <f t="shared" ref="O216:O225" si="12">E216</f>
        <v>500000</v>
      </c>
      <c r="P216" s="308"/>
      <c r="Q216" s="308"/>
    </row>
    <row r="217" spans="1:18" x14ac:dyDescent="0.2">
      <c r="A217" s="40" t="s">
        <v>155</v>
      </c>
      <c r="B217" s="57">
        <v>0</v>
      </c>
      <c r="C217" s="57">
        <v>0</v>
      </c>
      <c r="D217" s="57">
        <v>0</v>
      </c>
      <c r="E217" s="57">
        <v>2500000</v>
      </c>
      <c r="F217" s="295">
        <v>0</v>
      </c>
      <c r="G217" s="296"/>
      <c r="H217" s="297"/>
      <c r="I217" s="295">
        <v>0</v>
      </c>
      <c r="J217" s="296"/>
      <c r="K217" s="296"/>
      <c r="L217" s="295">
        <v>0</v>
      </c>
      <c r="M217" s="296"/>
      <c r="N217" s="297"/>
      <c r="O217" s="307">
        <f t="shared" si="12"/>
        <v>2500000</v>
      </c>
      <c r="P217" s="308"/>
      <c r="Q217" s="308"/>
    </row>
    <row r="218" spans="1:18" x14ac:dyDescent="0.2">
      <c r="A218" s="40" t="s">
        <v>156</v>
      </c>
      <c r="B218" s="57">
        <v>0</v>
      </c>
      <c r="C218" s="57">
        <v>0</v>
      </c>
      <c r="D218" s="57">
        <v>0</v>
      </c>
      <c r="E218" s="57">
        <v>396938.35</v>
      </c>
      <c r="F218" s="295">
        <v>0</v>
      </c>
      <c r="G218" s="296"/>
      <c r="H218" s="297"/>
      <c r="I218" s="295">
        <v>0</v>
      </c>
      <c r="J218" s="296"/>
      <c r="K218" s="296"/>
      <c r="L218" s="295">
        <v>0</v>
      </c>
      <c r="M218" s="296"/>
      <c r="N218" s="297"/>
      <c r="O218" s="307">
        <f t="shared" si="12"/>
        <v>396938.35</v>
      </c>
      <c r="P218" s="308"/>
      <c r="Q218" s="308"/>
    </row>
    <row r="219" spans="1:18" ht="24" x14ac:dyDescent="0.2">
      <c r="A219" s="40" t="s">
        <v>157</v>
      </c>
      <c r="B219" s="57">
        <v>0</v>
      </c>
      <c r="C219" s="57">
        <v>0</v>
      </c>
      <c r="D219" s="57">
        <v>0</v>
      </c>
      <c r="E219" s="57">
        <v>20000</v>
      </c>
      <c r="F219" s="295">
        <v>0</v>
      </c>
      <c r="G219" s="296"/>
      <c r="H219" s="297"/>
      <c r="I219" s="295">
        <v>0</v>
      </c>
      <c r="J219" s="296"/>
      <c r="K219" s="296"/>
      <c r="L219" s="295">
        <v>0</v>
      </c>
      <c r="M219" s="296"/>
      <c r="N219" s="297"/>
      <c r="O219" s="307">
        <f t="shared" si="12"/>
        <v>20000</v>
      </c>
      <c r="P219" s="308"/>
      <c r="Q219" s="308"/>
    </row>
    <row r="220" spans="1:18" x14ac:dyDescent="0.2">
      <c r="A220" s="40" t="s">
        <v>159</v>
      </c>
      <c r="B220" s="57">
        <v>0</v>
      </c>
      <c r="C220" s="57">
        <v>0</v>
      </c>
      <c r="D220" s="57">
        <v>0</v>
      </c>
      <c r="E220" s="57">
        <v>6650000</v>
      </c>
      <c r="F220" s="295">
        <v>0</v>
      </c>
      <c r="G220" s="296"/>
      <c r="H220" s="297"/>
      <c r="I220" s="295">
        <v>0</v>
      </c>
      <c r="J220" s="296"/>
      <c r="K220" s="296"/>
      <c r="L220" s="295">
        <v>0</v>
      </c>
      <c r="M220" s="296"/>
      <c r="N220" s="297"/>
      <c r="O220" s="307">
        <f t="shared" si="12"/>
        <v>6650000</v>
      </c>
      <c r="P220" s="308"/>
      <c r="Q220" s="308"/>
    </row>
    <row r="221" spans="1:18" ht="36" x14ac:dyDescent="0.2">
      <c r="A221" s="40" t="s">
        <v>224</v>
      </c>
      <c r="B221" s="57">
        <v>0</v>
      </c>
      <c r="C221" s="57">
        <v>0</v>
      </c>
      <c r="D221" s="57">
        <v>0</v>
      </c>
      <c r="E221" s="57">
        <v>500000</v>
      </c>
      <c r="F221" s="295">
        <v>0</v>
      </c>
      <c r="G221" s="296"/>
      <c r="H221" s="297"/>
      <c r="I221" s="295">
        <v>0</v>
      </c>
      <c r="J221" s="296"/>
      <c r="K221" s="296"/>
      <c r="L221" s="295">
        <v>0</v>
      </c>
      <c r="M221" s="296"/>
      <c r="N221" s="297"/>
      <c r="O221" s="307">
        <f t="shared" si="12"/>
        <v>500000</v>
      </c>
      <c r="P221" s="308"/>
      <c r="Q221" s="308"/>
    </row>
    <row r="222" spans="1:18" x14ac:dyDescent="0.2">
      <c r="A222" s="40" t="s">
        <v>160</v>
      </c>
      <c r="B222" s="57">
        <v>0</v>
      </c>
      <c r="C222" s="57">
        <v>0</v>
      </c>
      <c r="D222" s="57">
        <v>0</v>
      </c>
      <c r="E222" s="57">
        <v>500000</v>
      </c>
      <c r="F222" s="295">
        <v>0</v>
      </c>
      <c r="G222" s="296"/>
      <c r="H222" s="297"/>
      <c r="I222" s="295">
        <v>0</v>
      </c>
      <c r="J222" s="296"/>
      <c r="K222" s="296"/>
      <c r="L222" s="295">
        <v>0</v>
      </c>
      <c r="M222" s="296"/>
      <c r="N222" s="297"/>
      <c r="O222" s="307">
        <f t="shared" si="12"/>
        <v>500000</v>
      </c>
      <c r="P222" s="308"/>
      <c r="Q222" s="308"/>
    </row>
    <row r="223" spans="1:18" x14ac:dyDescent="0.2">
      <c r="A223" s="40" t="s">
        <v>161</v>
      </c>
      <c r="B223" s="57">
        <v>0</v>
      </c>
      <c r="C223" s="57">
        <v>0</v>
      </c>
      <c r="D223" s="57">
        <v>0</v>
      </c>
      <c r="E223" s="57">
        <v>130000</v>
      </c>
      <c r="F223" s="295">
        <v>0</v>
      </c>
      <c r="G223" s="296"/>
      <c r="H223" s="297"/>
      <c r="I223" s="295">
        <v>0</v>
      </c>
      <c r="J223" s="296"/>
      <c r="K223" s="296"/>
      <c r="L223" s="295">
        <v>0</v>
      </c>
      <c r="M223" s="296"/>
      <c r="N223" s="297"/>
      <c r="O223" s="307">
        <f t="shared" si="12"/>
        <v>130000</v>
      </c>
      <c r="P223" s="308"/>
      <c r="Q223" s="308"/>
    </row>
    <row r="224" spans="1:18" x14ac:dyDescent="0.2">
      <c r="A224" s="40" t="s">
        <v>163</v>
      </c>
      <c r="B224" s="57">
        <v>0</v>
      </c>
      <c r="C224" s="57">
        <v>0</v>
      </c>
      <c r="D224" s="57">
        <v>0</v>
      </c>
      <c r="E224" s="57">
        <v>500000</v>
      </c>
      <c r="F224" s="295">
        <v>0</v>
      </c>
      <c r="G224" s="296"/>
      <c r="H224" s="297"/>
      <c r="I224" s="295">
        <v>0</v>
      </c>
      <c r="J224" s="296"/>
      <c r="K224" s="296"/>
      <c r="L224" s="295">
        <v>0</v>
      </c>
      <c r="M224" s="296"/>
      <c r="N224" s="297"/>
      <c r="O224" s="307">
        <f t="shared" si="12"/>
        <v>500000</v>
      </c>
      <c r="P224" s="308"/>
      <c r="Q224" s="308"/>
    </row>
    <row r="225" spans="1:18" x14ac:dyDescent="0.2">
      <c r="A225" s="41" t="s">
        <v>232</v>
      </c>
      <c r="B225" s="57">
        <v>0</v>
      </c>
      <c r="C225" s="57">
        <v>0</v>
      </c>
      <c r="D225" s="57">
        <v>0</v>
      </c>
      <c r="E225" s="57">
        <v>150000</v>
      </c>
      <c r="F225" s="295">
        <v>0</v>
      </c>
      <c r="G225" s="296"/>
      <c r="H225" s="297"/>
      <c r="I225" s="295">
        <v>0</v>
      </c>
      <c r="J225" s="296"/>
      <c r="K225" s="296"/>
      <c r="L225" s="295">
        <v>0</v>
      </c>
      <c r="M225" s="296"/>
      <c r="N225" s="297"/>
      <c r="O225" s="307">
        <f t="shared" si="12"/>
        <v>150000</v>
      </c>
      <c r="P225" s="308"/>
      <c r="Q225" s="308"/>
    </row>
    <row r="226" spans="1:18" x14ac:dyDescent="0.2">
      <c r="B226" s="23">
        <f>SUM(B216:B225)</f>
        <v>0</v>
      </c>
      <c r="C226" s="23">
        <f>SUM(C216:C225)</f>
        <v>0</v>
      </c>
      <c r="D226" s="23">
        <f>SUM(D216:D225)</f>
        <v>0</v>
      </c>
      <c r="E226" s="23">
        <f>SUM(E216:E225)</f>
        <v>11846938.35</v>
      </c>
      <c r="F226" s="305">
        <f>SUM(F216:H225)</f>
        <v>0</v>
      </c>
      <c r="G226" s="306"/>
      <c r="H226" s="306"/>
      <c r="I226" s="305">
        <f>SUM(I216:K225)</f>
        <v>0</v>
      </c>
      <c r="J226" s="306"/>
      <c r="K226" s="306"/>
      <c r="L226" s="305">
        <f>SUM(L216:N225)</f>
        <v>0</v>
      </c>
      <c r="M226" s="306"/>
      <c r="N226" s="306"/>
      <c r="O226" s="305">
        <f>SUM(O216:Q225)</f>
        <v>11846938.35</v>
      </c>
      <c r="P226" s="306"/>
      <c r="Q226" s="306"/>
    </row>
    <row r="230" spans="1:18" x14ac:dyDescent="0.2">
      <c r="A230" s="149"/>
      <c r="B230" s="150"/>
      <c r="C230" s="150"/>
      <c r="D230" s="150"/>
      <c r="E230" s="150"/>
      <c r="F230" s="150"/>
      <c r="G230" s="150"/>
      <c r="H230" s="150"/>
      <c r="I230" s="150"/>
      <c r="J230" s="150"/>
      <c r="K230" s="150"/>
      <c r="L230" s="150"/>
      <c r="M230" s="150"/>
      <c r="N230" s="150"/>
      <c r="O230" s="150"/>
      <c r="P230" s="150"/>
      <c r="Q230" s="150"/>
      <c r="R230" s="151"/>
    </row>
    <row r="231" spans="1:18" ht="23.25" x14ac:dyDescent="0.35">
      <c r="A231" s="152" t="s">
        <v>117</v>
      </c>
      <c r="B231" s="153"/>
      <c r="C231" s="153"/>
      <c r="D231" s="153"/>
      <c r="E231" s="153"/>
      <c r="F231" s="153"/>
      <c r="G231" s="153"/>
      <c r="H231" s="153"/>
      <c r="I231" s="153"/>
      <c r="J231" s="153"/>
      <c r="K231" s="153"/>
      <c r="L231" s="153"/>
      <c r="M231" s="153"/>
      <c r="N231" s="153"/>
      <c r="O231" s="153"/>
      <c r="P231" s="153"/>
      <c r="Q231" s="153"/>
      <c r="R231" s="154"/>
    </row>
    <row r="232" spans="1:18" ht="20.25" x14ac:dyDescent="0.2">
      <c r="A232" s="155" t="s">
        <v>188</v>
      </c>
      <c r="B232" s="156"/>
      <c r="C232" s="156"/>
      <c r="D232" s="156"/>
      <c r="E232" s="156"/>
      <c r="F232" s="156"/>
      <c r="G232" s="156"/>
      <c r="H232" s="156"/>
      <c r="I232" s="156"/>
      <c r="J232" s="156"/>
      <c r="K232" s="156"/>
      <c r="L232" s="156"/>
      <c r="M232" s="156"/>
      <c r="N232" s="156"/>
      <c r="O232" s="156"/>
      <c r="P232" s="156"/>
      <c r="Q232" s="156"/>
      <c r="R232" s="157"/>
    </row>
    <row r="233" spans="1:18" ht="18" x14ac:dyDescent="0.25">
      <c r="A233" s="158" t="s">
        <v>189</v>
      </c>
      <c r="B233" s="159"/>
      <c r="C233" s="159"/>
      <c r="D233" s="159"/>
      <c r="E233" s="159"/>
      <c r="F233" s="159"/>
      <c r="G233" s="159"/>
      <c r="H233" s="159"/>
      <c r="I233" s="159"/>
      <c r="J233" s="159"/>
      <c r="K233" s="159"/>
      <c r="L233" s="159"/>
      <c r="M233" s="159"/>
      <c r="N233" s="159"/>
      <c r="O233" s="159"/>
      <c r="P233" s="159"/>
      <c r="Q233" s="159"/>
      <c r="R233" s="160"/>
    </row>
    <row r="234" spans="1:18" ht="18" x14ac:dyDescent="0.25">
      <c r="A234" s="158" t="s">
        <v>276</v>
      </c>
      <c r="B234" s="159"/>
      <c r="C234" s="159"/>
      <c r="D234" s="159"/>
      <c r="E234" s="159"/>
      <c r="F234" s="159"/>
      <c r="G234" s="159"/>
      <c r="H234" s="159"/>
      <c r="I234" s="159"/>
      <c r="J234" s="159"/>
      <c r="K234" s="159"/>
      <c r="L234" s="159"/>
      <c r="M234" s="159"/>
      <c r="N234" s="159"/>
      <c r="O234" s="159"/>
      <c r="P234" s="159"/>
      <c r="Q234" s="159"/>
      <c r="R234" s="160"/>
    </row>
    <row r="235" spans="1:18" x14ac:dyDescent="0.2">
      <c r="A235" s="161"/>
      <c r="B235" s="162"/>
      <c r="C235" s="162"/>
      <c r="D235" s="162"/>
      <c r="E235" s="162"/>
      <c r="F235" s="162"/>
      <c r="G235" s="162"/>
      <c r="H235" s="162"/>
      <c r="I235" s="162"/>
      <c r="J235" s="162"/>
      <c r="K235" s="162"/>
      <c r="L235" s="162"/>
      <c r="M235" s="162"/>
      <c r="N235" s="162"/>
      <c r="O235" s="162"/>
      <c r="P235" s="162"/>
      <c r="Q235" s="162"/>
      <c r="R235" s="163"/>
    </row>
    <row r="236" spans="1:18" x14ac:dyDescent="0.2">
      <c r="A236" s="171"/>
      <c r="B236" s="162"/>
      <c r="C236" s="162"/>
      <c r="D236" s="162"/>
      <c r="E236" s="162"/>
      <c r="F236" s="162"/>
      <c r="G236" s="162"/>
      <c r="H236" s="162"/>
      <c r="I236" s="162"/>
      <c r="J236" s="162"/>
      <c r="K236" s="162"/>
      <c r="L236" s="162"/>
      <c r="M236" s="162"/>
      <c r="N236" s="162"/>
      <c r="O236" s="162"/>
      <c r="P236" s="162"/>
      <c r="Q236" s="162"/>
      <c r="R236" s="163"/>
    </row>
    <row r="237" spans="1:18" x14ac:dyDescent="0.2">
      <c r="A237" s="171"/>
      <c r="B237" s="162"/>
      <c r="C237" s="162"/>
      <c r="D237" s="162"/>
      <c r="E237" s="162"/>
      <c r="F237" s="162"/>
      <c r="G237" s="162"/>
      <c r="H237" s="162"/>
      <c r="I237" s="162"/>
      <c r="J237" s="162"/>
      <c r="K237" s="162"/>
      <c r="L237" s="162"/>
      <c r="M237" s="162"/>
      <c r="N237" s="162"/>
      <c r="O237" s="162"/>
      <c r="P237" s="162"/>
      <c r="Q237" s="162"/>
      <c r="R237" s="163"/>
    </row>
    <row r="238" spans="1:18" x14ac:dyDescent="0.2">
      <c r="A238" s="172"/>
      <c r="B238" s="173"/>
      <c r="C238" s="173"/>
      <c r="D238" s="173"/>
      <c r="E238" s="173"/>
      <c r="F238" s="173"/>
      <c r="G238" s="173"/>
      <c r="H238" s="173"/>
      <c r="I238" s="173"/>
      <c r="J238" s="173"/>
      <c r="K238" s="173"/>
      <c r="L238" s="173"/>
      <c r="M238" s="173"/>
      <c r="N238" s="173"/>
      <c r="O238" s="173"/>
      <c r="P238" s="173"/>
      <c r="Q238" s="173"/>
      <c r="R238" s="174"/>
    </row>
    <row r="239" spans="1:18" x14ac:dyDescent="0.2">
      <c r="A239" s="175" t="s">
        <v>2</v>
      </c>
      <c r="B239" s="177" t="s">
        <v>190</v>
      </c>
      <c r="C239" s="178"/>
      <c r="D239" s="178"/>
      <c r="E239" s="178"/>
      <c r="F239" s="178"/>
      <c r="G239" s="178"/>
      <c r="H239" s="178"/>
      <c r="I239" s="178"/>
      <c r="J239" s="178"/>
      <c r="K239" s="178"/>
      <c r="L239" s="178"/>
      <c r="M239" s="178"/>
      <c r="N239" s="178"/>
      <c r="O239" s="178"/>
      <c r="P239" s="178"/>
      <c r="Q239" s="178"/>
      <c r="R239" s="179"/>
    </row>
    <row r="240" spans="1:18" x14ac:dyDescent="0.2">
      <c r="A240" s="176"/>
      <c r="B240" s="180"/>
      <c r="C240" s="181"/>
      <c r="D240" s="181"/>
      <c r="E240" s="181"/>
      <c r="F240" s="181"/>
      <c r="G240" s="181"/>
      <c r="H240" s="181"/>
      <c r="I240" s="181"/>
      <c r="J240" s="181"/>
      <c r="K240" s="181"/>
      <c r="L240" s="181"/>
      <c r="M240" s="181"/>
      <c r="N240" s="181"/>
      <c r="O240" s="181"/>
      <c r="P240" s="181"/>
      <c r="Q240" s="181"/>
      <c r="R240" s="182"/>
    </row>
    <row r="241" spans="1:18" x14ac:dyDescent="0.2">
      <c r="A241" s="176"/>
      <c r="B241" s="183"/>
      <c r="C241" s="184"/>
      <c r="D241" s="184"/>
      <c r="E241" s="184"/>
      <c r="F241" s="184"/>
      <c r="G241" s="184"/>
      <c r="H241" s="184"/>
      <c r="I241" s="184"/>
      <c r="J241" s="184"/>
      <c r="K241" s="184"/>
      <c r="L241" s="184"/>
      <c r="M241" s="184"/>
      <c r="N241" s="184"/>
      <c r="O241" s="184"/>
      <c r="P241" s="184"/>
      <c r="Q241" s="184"/>
      <c r="R241" s="185"/>
    </row>
    <row r="242" spans="1:18" x14ac:dyDescent="0.2">
      <c r="A242" s="186" t="s">
        <v>3</v>
      </c>
      <c r="B242" s="189" t="s">
        <v>191</v>
      </c>
      <c r="C242" s="189"/>
      <c r="D242" s="189"/>
      <c r="E242" s="189"/>
      <c r="F242" s="189"/>
      <c r="G242" s="189"/>
      <c r="H242" s="189"/>
      <c r="I242" s="189"/>
      <c r="J242" s="189"/>
      <c r="K242" s="189"/>
      <c r="L242" s="189"/>
      <c r="M242" s="189"/>
      <c r="N242" s="189"/>
      <c r="O242" s="189"/>
      <c r="P242" s="189"/>
      <c r="Q242" s="189"/>
      <c r="R242" s="189"/>
    </row>
    <row r="243" spans="1:18" x14ac:dyDescent="0.2">
      <c r="A243" s="187"/>
      <c r="B243" s="189"/>
      <c r="C243" s="189"/>
      <c r="D243" s="189"/>
      <c r="E243" s="189"/>
      <c r="F243" s="189"/>
      <c r="G243" s="189"/>
      <c r="H243" s="189"/>
      <c r="I243" s="189"/>
      <c r="J243" s="189"/>
      <c r="K243" s="189"/>
      <c r="L243" s="189"/>
      <c r="M243" s="189"/>
      <c r="N243" s="189"/>
      <c r="O243" s="189"/>
      <c r="P243" s="189"/>
      <c r="Q243" s="189"/>
      <c r="R243" s="189"/>
    </row>
    <row r="244" spans="1:18" x14ac:dyDescent="0.2">
      <c r="A244" s="187"/>
      <c r="B244" s="189"/>
      <c r="C244" s="189"/>
      <c r="D244" s="189"/>
      <c r="E244" s="189"/>
      <c r="F244" s="189"/>
      <c r="G244" s="189"/>
      <c r="H244" s="189"/>
      <c r="I244" s="189"/>
      <c r="J244" s="189"/>
      <c r="K244" s="189"/>
      <c r="L244" s="189"/>
      <c r="M244" s="189"/>
      <c r="N244" s="189"/>
      <c r="O244" s="189"/>
      <c r="P244" s="189"/>
      <c r="Q244" s="189"/>
      <c r="R244" s="189"/>
    </row>
    <row r="245" spans="1:18" x14ac:dyDescent="0.2">
      <c r="A245" s="188"/>
      <c r="B245" s="189"/>
      <c r="C245" s="189"/>
      <c r="D245" s="189"/>
      <c r="E245" s="189"/>
      <c r="F245" s="189"/>
      <c r="G245" s="189"/>
      <c r="H245" s="189"/>
      <c r="I245" s="189"/>
      <c r="J245" s="189"/>
      <c r="K245" s="189"/>
      <c r="L245" s="189"/>
      <c r="M245" s="189"/>
      <c r="N245" s="189"/>
      <c r="O245" s="189"/>
      <c r="P245" s="189"/>
      <c r="Q245" s="189"/>
      <c r="R245" s="189"/>
    </row>
    <row r="246" spans="1:18" x14ac:dyDescent="0.2">
      <c r="A246" s="210" t="s">
        <v>4</v>
      </c>
      <c r="B246" s="190" t="s">
        <v>192</v>
      </c>
      <c r="C246" s="191"/>
      <c r="D246" s="191"/>
      <c r="E246" s="191"/>
      <c r="F246" s="191"/>
      <c r="G246" s="191"/>
      <c r="H246" s="191"/>
      <c r="I246" s="191"/>
      <c r="J246" s="191"/>
      <c r="K246" s="191"/>
      <c r="L246" s="191"/>
      <c r="M246" s="191"/>
      <c r="N246" s="191"/>
      <c r="O246" s="191"/>
      <c r="P246" s="191"/>
      <c r="Q246" s="191"/>
      <c r="R246" s="192"/>
    </row>
    <row r="247" spans="1:18" x14ac:dyDescent="0.2">
      <c r="A247" s="211"/>
      <c r="B247" s="193"/>
      <c r="C247" s="194"/>
      <c r="D247" s="194"/>
      <c r="E247" s="194"/>
      <c r="F247" s="194"/>
      <c r="G247" s="194"/>
      <c r="H247" s="194"/>
      <c r="I247" s="194"/>
      <c r="J247" s="194"/>
      <c r="K247" s="194"/>
      <c r="L247" s="194"/>
      <c r="M247" s="194"/>
      <c r="N247" s="194"/>
      <c r="O247" s="194"/>
      <c r="P247" s="194"/>
      <c r="Q247" s="194"/>
      <c r="R247" s="195"/>
    </row>
    <row r="248" spans="1:18" ht="51" x14ac:dyDescent="0.2">
      <c r="A248" s="45" t="s">
        <v>55</v>
      </c>
      <c r="B248" s="204" t="s">
        <v>193</v>
      </c>
      <c r="C248" s="205"/>
      <c r="D248" s="205"/>
      <c r="E248" s="205"/>
      <c r="F248" s="205"/>
      <c r="G248" s="205"/>
      <c r="H248" s="205"/>
      <c r="I248" s="205"/>
      <c r="J248" s="205"/>
      <c r="K248" s="205"/>
      <c r="L248" s="205"/>
      <c r="M248" s="205"/>
      <c r="N248" s="205"/>
      <c r="O248" s="205"/>
      <c r="P248" s="205"/>
      <c r="Q248" s="205"/>
      <c r="R248" s="206"/>
    </row>
    <row r="249" spans="1:18" x14ac:dyDescent="0.2">
      <c r="A249" s="175" t="s">
        <v>56</v>
      </c>
      <c r="B249" s="212">
        <v>0</v>
      </c>
      <c r="C249" s="213"/>
      <c r="D249" s="213"/>
      <c r="E249" s="214"/>
      <c r="F249" s="218" t="s">
        <v>7</v>
      </c>
      <c r="G249" s="219"/>
      <c r="H249" s="219"/>
      <c r="I249" s="219"/>
      <c r="J249" s="219"/>
      <c r="K249" s="220"/>
      <c r="L249" s="352">
        <v>82982300</v>
      </c>
      <c r="M249" s="353"/>
      <c r="N249" s="353"/>
      <c r="O249" s="353"/>
      <c r="P249" s="353"/>
      <c r="Q249" s="353"/>
      <c r="R249" s="354"/>
    </row>
    <row r="250" spans="1:18" x14ac:dyDescent="0.2">
      <c r="A250" s="175"/>
      <c r="B250" s="215"/>
      <c r="C250" s="216"/>
      <c r="D250" s="216"/>
      <c r="E250" s="217"/>
      <c r="F250" s="221"/>
      <c r="G250" s="222"/>
      <c r="H250" s="222"/>
      <c r="I250" s="222"/>
      <c r="J250" s="222"/>
      <c r="K250" s="223"/>
      <c r="L250" s="355"/>
      <c r="M250" s="356"/>
      <c r="N250" s="356"/>
      <c r="O250" s="356"/>
      <c r="P250" s="356"/>
      <c r="Q250" s="356"/>
      <c r="R250" s="357"/>
    </row>
    <row r="251" spans="1:18" x14ac:dyDescent="0.2">
      <c r="A251" s="207"/>
      <c r="B251" s="208"/>
      <c r="C251" s="208"/>
      <c r="D251" s="208"/>
      <c r="E251" s="208"/>
      <c r="F251" s="208"/>
      <c r="G251" s="208"/>
      <c r="H251" s="208"/>
      <c r="I251" s="208"/>
      <c r="J251" s="208"/>
      <c r="K251" s="208"/>
      <c r="L251" s="208"/>
      <c r="M251" s="208"/>
      <c r="N251" s="208"/>
      <c r="O251" s="208"/>
      <c r="P251" s="208"/>
      <c r="Q251" s="208"/>
      <c r="R251" s="209"/>
    </row>
    <row r="252" spans="1:18" ht="15" x14ac:dyDescent="0.2">
      <c r="A252" s="135" t="s">
        <v>8</v>
      </c>
      <c r="B252" s="136"/>
      <c r="C252" s="242" t="s">
        <v>194</v>
      </c>
      <c r="D252" s="243"/>
      <c r="E252" s="243"/>
      <c r="F252" s="243"/>
      <c r="G252" s="243"/>
      <c r="H252" s="243"/>
      <c r="I252" s="243"/>
      <c r="J252" s="243"/>
      <c r="K252" s="243"/>
      <c r="L252" s="243"/>
      <c r="M252" s="243"/>
      <c r="N252" s="243"/>
      <c r="O252" s="243"/>
      <c r="P252" s="243"/>
      <c r="Q252" s="243"/>
      <c r="R252" s="244"/>
    </row>
    <row r="253" spans="1:18" x14ac:dyDescent="0.2">
      <c r="A253" s="201" t="s">
        <v>9</v>
      </c>
      <c r="B253" s="203"/>
      <c r="C253" s="99" t="s">
        <v>195</v>
      </c>
      <c r="D253" s="197"/>
      <c r="E253" s="197"/>
      <c r="F253" s="197"/>
      <c r="G253" s="197"/>
      <c r="H253" s="197"/>
      <c r="I253" s="197"/>
      <c r="J253" s="197"/>
      <c r="K253" s="197"/>
      <c r="L253" s="197"/>
      <c r="M253" s="197"/>
      <c r="N253" s="197"/>
      <c r="O253" s="197"/>
      <c r="P253" s="197"/>
      <c r="Q253" s="197"/>
      <c r="R253" s="198"/>
    </row>
    <row r="254" spans="1:18" x14ac:dyDescent="0.2">
      <c r="A254" s="135" t="s">
        <v>10</v>
      </c>
      <c r="B254" s="136"/>
      <c r="C254" s="135" t="s">
        <v>11</v>
      </c>
      <c r="D254" s="196"/>
      <c r="E254" s="196"/>
      <c r="F254" s="196"/>
      <c r="G254" s="196"/>
      <c r="H254" s="196"/>
      <c r="I254" s="196"/>
      <c r="J254" s="196"/>
      <c r="K254" s="196"/>
      <c r="L254" s="196"/>
      <c r="M254" s="196"/>
      <c r="N254" s="196"/>
      <c r="O254" s="196"/>
      <c r="P254" s="196"/>
      <c r="Q254" s="196"/>
      <c r="R254" s="136"/>
    </row>
    <row r="255" spans="1:18" x14ac:dyDescent="0.2">
      <c r="A255" s="164" t="s">
        <v>12</v>
      </c>
      <c r="B255" s="136"/>
      <c r="C255" s="12" t="s">
        <v>13</v>
      </c>
      <c r="D255" s="53" t="s">
        <v>173</v>
      </c>
      <c r="E255" s="12" t="s">
        <v>15</v>
      </c>
      <c r="F255" s="199" t="s">
        <v>264</v>
      </c>
      <c r="G255" s="200"/>
      <c r="H255" s="201" t="s">
        <v>16</v>
      </c>
      <c r="I255" s="202"/>
      <c r="J255" s="203"/>
      <c r="K255" s="344" t="s">
        <v>265</v>
      </c>
      <c r="L255" s="345"/>
      <c r="M255" s="346"/>
      <c r="N255" s="47"/>
      <c r="O255" s="48"/>
      <c r="P255" s="48"/>
      <c r="Q255" s="48"/>
      <c r="R255" s="49"/>
    </row>
    <row r="256" spans="1:18" x14ac:dyDescent="0.2">
      <c r="A256" s="238"/>
      <c r="B256" s="239"/>
      <c r="C256" s="239"/>
      <c r="D256" s="239"/>
      <c r="E256" s="239"/>
      <c r="F256" s="239"/>
      <c r="G256" s="239"/>
      <c r="H256" s="239"/>
      <c r="I256" s="239"/>
      <c r="J256" s="239"/>
      <c r="K256" s="239"/>
      <c r="L256" s="239"/>
      <c r="M256" s="239"/>
      <c r="N256" s="239"/>
      <c r="O256" s="239"/>
      <c r="P256" s="239"/>
      <c r="Q256" s="239"/>
      <c r="R256" s="240"/>
    </row>
    <row r="257" spans="1:18" x14ac:dyDescent="0.2">
      <c r="A257" s="135" t="s">
        <v>17</v>
      </c>
      <c r="B257" s="136"/>
      <c r="C257" s="24" t="s">
        <v>118</v>
      </c>
      <c r="D257" s="48"/>
      <c r="E257" s="48"/>
      <c r="F257" s="48"/>
      <c r="G257" s="48"/>
      <c r="H257" s="48"/>
      <c r="I257" s="48"/>
      <c r="J257" s="48"/>
      <c r="K257" s="48"/>
      <c r="L257" s="48"/>
      <c r="M257" s="48"/>
      <c r="N257" s="48"/>
      <c r="O257" s="48"/>
      <c r="P257" s="48"/>
      <c r="Q257" s="48"/>
      <c r="R257" s="49"/>
    </row>
    <row r="258" spans="1:18" x14ac:dyDescent="0.2">
      <c r="A258" s="13"/>
      <c r="B258" s="14"/>
      <c r="C258" s="14"/>
      <c r="D258" s="14"/>
      <c r="E258" s="14"/>
      <c r="F258" s="14"/>
      <c r="G258" s="14"/>
      <c r="H258" s="14"/>
      <c r="I258" s="14"/>
      <c r="J258" s="14"/>
      <c r="K258" s="14"/>
      <c r="L258" s="14"/>
      <c r="M258" s="14"/>
      <c r="N258" s="14"/>
      <c r="O258" s="14"/>
      <c r="P258" s="14"/>
      <c r="Q258" s="14"/>
      <c r="R258" s="15"/>
    </row>
    <row r="259" spans="1:18" x14ac:dyDescent="0.2">
      <c r="A259" s="164" t="s">
        <v>18</v>
      </c>
      <c r="B259" s="136"/>
      <c r="C259" s="18" t="s">
        <v>19</v>
      </c>
      <c r="D259" s="18" t="s">
        <v>20</v>
      </c>
      <c r="E259" s="241" t="s">
        <v>21</v>
      </c>
      <c r="F259" s="202"/>
      <c r="G259" s="203"/>
      <c r="H259" s="338"/>
      <c r="I259" s="339"/>
      <c r="J259" s="339"/>
      <c r="K259" s="339"/>
      <c r="L259" s="339"/>
      <c r="M259" s="339"/>
      <c r="N259" s="339"/>
      <c r="O259" s="339"/>
      <c r="P259" s="339"/>
      <c r="Q259" s="339"/>
      <c r="R259" s="340"/>
    </row>
    <row r="260" spans="1:18" x14ac:dyDescent="0.2">
      <c r="A260" s="341"/>
      <c r="B260" s="342"/>
      <c r="C260" s="342"/>
      <c r="D260" s="342"/>
      <c r="E260" s="342"/>
      <c r="F260" s="342"/>
      <c r="G260" s="342"/>
      <c r="H260" s="342"/>
      <c r="I260" s="342"/>
      <c r="J260" s="342"/>
      <c r="K260" s="342"/>
      <c r="L260" s="342"/>
      <c r="M260" s="342"/>
      <c r="N260" s="342"/>
      <c r="O260" s="342"/>
      <c r="P260" s="342"/>
      <c r="Q260" s="342"/>
      <c r="R260" s="343"/>
    </row>
    <row r="261" spans="1:18" x14ac:dyDescent="0.2">
      <c r="A261" s="254" t="s">
        <v>22</v>
      </c>
      <c r="B261" s="218" t="s">
        <v>196</v>
      </c>
      <c r="C261" s="219"/>
      <c r="D261" s="219"/>
      <c r="E261" s="219"/>
      <c r="F261" s="219"/>
      <c r="G261" s="219"/>
      <c r="H261" s="219"/>
      <c r="I261" s="219"/>
      <c r="J261" s="219"/>
      <c r="K261" s="219"/>
      <c r="L261" s="219"/>
      <c r="M261" s="219"/>
      <c r="N261" s="219"/>
      <c r="O261" s="219"/>
      <c r="P261" s="219"/>
      <c r="Q261" s="219"/>
      <c r="R261" s="220"/>
    </row>
    <row r="262" spans="1:18" x14ac:dyDescent="0.2">
      <c r="A262" s="255"/>
      <c r="B262" s="256"/>
      <c r="C262" s="257"/>
      <c r="D262" s="257"/>
      <c r="E262" s="257"/>
      <c r="F262" s="257"/>
      <c r="G262" s="257"/>
      <c r="H262" s="257"/>
      <c r="I262" s="257"/>
      <c r="J262" s="257"/>
      <c r="K262" s="257"/>
      <c r="L262" s="257"/>
      <c r="M262" s="257"/>
      <c r="N262" s="257"/>
      <c r="O262" s="257"/>
      <c r="P262" s="257"/>
      <c r="Q262" s="257"/>
      <c r="R262" s="258"/>
    </row>
    <row r="263" spans="1:18" x14ac:dyDescent="0.2">
      <c r="A263" s="255"/>
      <c r="B263" s="221"/>
      <c r="C263" s="222"/>
      <c r="D263" s="222"/>
      <c r="E263" s="222"/>
      <c r="F263" s="222"/>
      <c r="G263" s="222"/>
      <c r="H263" s="222"/>
      <c r="I263" s="222"/>
      <c r="J263" s="222"/>
      <c r="K263" s="222"/>
      <c r="L263" s="222"/>
      <c r="M263" s="222"/>
      <c r="N263" s="222"/>
      <c r="O263" s="222"/>
      <c r="P263" s="222"/>
      <c r="Q263" s="222"/>
      <c r="R263" s="223"/>
    </row>
    <row r="264" spans="1:18" x14ac:dyDescent="0.2">
      <c r="A264" s="168"/>
      <c r="B264" s="169"/>
      <c r="C264" s="169"/>
      <c r="D264" s="169"/>
      <c r="E264" s="169"/>
      <c r="F264" s="169"/>
      <c r="G264" s="169"/>
      <c r="H264" s="169"/>
      <c r="I264" s="169"/>
      <c r="J264" s="169"/>
      <c r="K264" s="169"/>
      <c r="L264" s="169"/>
      <c r="M264" s="169"/>
      <c r="N264" s="169"/>
      <c r="O264" s="169"/>
      <c r="P264" s="169"/>
      <c r="Q264" s="169"/>
      <c r="R264" s="170"/>
    </row>
    <row r="265" spans="1:18" x14ac:dyDescent="0.2">
      <c r="A265" s="210" t="s">
        <v>23</v>
      </c>
      <c r="B265" s="232" t="s">
        <v>197</v>
      </c>
      <c r="C265" s="233"/>
      <c r="D265" s="233"/>
      <c r="E265" s="233"/>
      <c r="F265" s="233"/>
      <c r="G265" s="233"/>
      <c r="H265" s="233"/>
      <c r="I265" s="233"/>
      <c r="J265" s="233"/>
      <c r="K265" s="233"/>
      <c r="L265" s="233"/>
      <c r="M265" s="233"/>
      <c r="N265" s="233"/>
      <c r="O265" s="233"/>
      <c r="P265" s="233"/>
      <c r="Q265" s="233"/>
      <c r="R265" s="234"/>
    </row>
    <row r="266" spans="1:18" x14ac:dyDescent="0.2">
      <c r="A266" s="252"/>
      <c r="B266" s="235"/>
      <c r="C266" s="236"/>
      <c r="D266" s="236"/>
      <c r="E266" s="236"/>
      <c r="F266" s="236"/>
      <c r="G266" s="236"/>
      <c r="H266" s="236"/>
      <c r="I266" s="236"/>
      <c r="J266" s="236"/>
      <c r="K266" s="236"/>
      <c r="L266" s="236"/>
      <c r="M266" s="236"/>
      <c r="N266" s="236"/>
      <c r="O266" s="236"/>
      <c r="P266" s="236"/>
      <c r="Q266" s="236"/>
      <c r="R266" s="237"/>
    </row>
    <row r="267" spans="1:18" x14ac:dyDescent="0.2">
      <c r="A267" s="253"/>
      <c r="B267" s="347"/>
      <c r="C267" s="348"/>
      <c r="D267" s="348"/>
      <c r="E267" s="348"/>
      <c r="F267" s="348"/>
      <c r="G267" s="348"/>
      <c r="H267" s="348"/>
      <c r="I267" s="348"/>
      <c r="J267" s="348"/>
      <c r="K267" s="348"/>
      <c r="L267" s="348"/>
      <c r="M267" s="348"/>
      <c r="N267" s="348"/>
      <c r="O267" s="348"/>
      <c r="P267" s="348"/>
      <c r="Q267" s="348"/>
      <c r="R267" s="349"/>
    </row>
    <row r="268" spans="1:18" x14ac:dyDescent="0.2">
      <c r="A268" s="165"/>
      <c r="B268" s="166"/>
      <c r="C268" s="166"/>
      <c r="D268" s="166"/>
      <c r="E268" s="166"/>
      <c r="F268" s="166"/>
      <c r="G268" s="166"/>
      <c r="H268" s="166"/>
      <c r="I268" s="166"/>
      <c r="J268" s="166"/>
      <c r="K268" s="166"/>
      <c r="L268" s="166"/>
      <c r="M268" s="166"/>
      <c r="N268" s="166"/>
      <c r="O268" s="166"/>
      <c r="P268" s="166"/>
      <c r="Q268" s="166"/>
      <c r="R268" s="167"/>
    </row>
    <row r="269" spans="1:18" x14ac:dyDescent="0.2">
      <c r="A269" s="275" t="s">
        <v>24</v>
      </c>
      <c r="B269" s="276"/>
      <c r="C269" s="276"/>
      <c r="D269" s="276"/>
      <c r="E269" s="276"/>
      <c r="F269" s="276"/>
      <c r="G269" s="277"/>
      <c r="H269" s="269"/>
      <c r="I269" s="270"/>
      <c r="J269" s="269" t="s">
        <v>25</v>
      </c>
      <c r="K269" s="270"/>
      <c r="L269" s="269" t="s">
        <v>26</v>
      </c>
      <c r="M269" s="270"/>
      <c r="N269" s="269" t="s">
        <v>27</v>
      </c>
      <c r="O269" s="270"/>
      <c r="P269" s="269" t="s">
        <v>28</v>
      </c>
      <c r="Q269" s="270"/>
      <c r="R269" s="336" t="s">
        <v>29</v>
      </c>
    </row>
    <row r="270" spans="1:18" x14ac:dyDescent="0.2">
      <c r="A270" s="51" t="s">
        <v>30</v>
      </c>
      <c r="B270" s="350" t="s">
        <v>31</v>
      </c>
      <c r="C270" s="351"/>
      <c r="D270" s="50" t="s">
        <v>32</v>
      </c>
      <c r="E270" s="46" t="s">
        <v>33</v>
      </c>
      <c r="F270" s="271" t="s">
        <v>34</v>
      </c>
      <c r="G270" s="272"/>
      <c r="H270" s="271"/>
      <c r="I270" s="272"/>
      <c r="J270" s="271"/>
      <c r="K270" s="272"/>
      <c r="L270" s="271"/>
      <c r="M270" s="272"/>
      <c r="N270" s="271"/>
      <c r="O270" s="272"/>
      <c r="P270" s="271"/>
      <c r="Q270" s="272"/>
      <c r="R270" s="337"/>
    </row>
    <row r="271" spans="1:18" x14ac:dyDescent="0.2">
      <c r="A271" s="322" t="s">
        <v>198</v>
      </c>
      <c r="B271" s="117" t="s">
        <v>115</v>
      </c>
      <c r="C271" s="118"/>
      <c r="D271" s="325" t="s">
        <v>35</v>
      </c>
      <c r="E271" s="316" t="s">
        <v>57</v>
      </c>
      <c r="F271" s="117" t="s">
        <v>58</v>
      </c>
      <c r="G271" s="118"/>
      <c r="H271" s="112" t="s">
        <v>36</v>
      </c>
      <c r="I271" s="105"/>
      <c r="J271" s="320">
        <f>J280</f>
        <v>0.24999999975898476</v>
      </c>
      <c r="K271" s="321"/>
      <c r="L271" s="320">
        <f>L280</f>
        <v>0.24999999975898476</v>
      </c>
      <c r="M271" s="321"/>
      <c r="N271" s="320">
        <f>N280</f>
        <v>0.24999999975898476</v>
      </c>
      <c r="O271" s="321"/>
      <c r="P271" s="320">
        <f>P280</f>
        <v>0.25000000072304573</v>
      </c>
      <c r="Q271" s="321"/>
      <c r="R271" s="22">
        <f>SUM(J271:Q271)</f>
        <v>1</v>
      </c>
    </row>
    <row r="272" spans="1:18" x14ac:dyDescent="0.2">
      <c r="A272" s="323"/>
      <c r="B272" s="119"/>
      <c r="C272" s="120"/>
      <c r="D272" s="326"/>
      <c r="E272" s="328"/>
      <c r="F272" s="119"/>
      <c r="G272" s="120"/>
      <c r="H272" s="112" t="s">
        <v>37</v>
      </c>
      <c r="I272" s="105"/>
      <c r="J272" s="320">
        <f>J281</f>
        <v>0.10244920458941245</v>
      </c>
      <c r="K272" s="321"/>
      <c r="L272" s="320">
        <f>L281</f>
        <v>0.18795309385254444</v>
      </c>
      <c r="M272" s="321"/>
      <c r="N272" s="320">
        <f>N281</f>
        <v>0</v>
      </c>
      <c r="O272" s="321"/>
      <c r="P272" s="320">
        <f>P281</f>
        <v>0</v>
      </c>
      <c r="Q272" s="321"/>
      <c r="R272" s="54">
        <f>SUM(J272:Q272)</f>
        <v>0.29040229844195686</v>
      </c>
    </row>
    <row r="273" spans="1:18" x14ac:dyDescent="0.2">
      <c r="A273" s="323"/>
      <c r="B273" s="119"/>
      <c r="C273" s="120"/>
      <c r="D273" s="326"/>
      <c r="E273" s="316" t="s">
        <v>116</v>
      </c>
      <c r="F273" s="119"/>
      <c r="G273" s="120"/>
      <c r="H273" s="112" t="s">
        <v>38</v>
      </c>
      <c r="I273" s="105"/>
      <c r="J273" s="332">
        <f>J282</f>
        <v>20745574.98</v>
      </c>
      <c r="K273" s="333"/>
      <c r="L273" s="332">
        <f>L282</f>
        <v>20745574.98</v>
      </c>
      <c r="M273" s="333"/>
      <c r="N273" s="332">
        <f>N282</f>
        <v>20745574.98</v>
      </c>
      <c r="O273" s="333"/>
      <c r="P273" s="332">
        <f>P282</f>
        <v>20745575.059999999</v>
      </c>
      <c r="Q273" s="333"/>
      <c r="R273" s="55">
        <f>SUM(J273:Q273)</f>
        <v>82982300</v>
      </c>
    </row>
    <row r="274" spans="1:18" x14ac:dyDescent="0.2">
      <c r="A274" s="324"/>
      <c r="B274" s="121"/>
      <c r="C274" s="122"/>
      <c r="D274" s="327"/>
      <c r="E274" s="317"/>
      <c r="F274" s="121"/>
      <c r="G274" s="122"/>
      <c r="H274" s="112" t="s">
        <v>39</v>
      </c>
      <c r="I274" s="105"/>
      <c r="J274" s="334">
        <f>J283</f>
        <v>8501470.6300000008</v>
      </c>
      <c r="K274" s="335"/>
      <c r="L274" s="334">
        <f>L283</f>
        <v>15596780.02</v>
      </c>
      <c r="M274" s="335"/>
      <c r="N274" s="334">
        <f>N283</f>
        <v>0</v>
      </c>
      <c r="O274" s="335"/>
      <c r="P274" s="334">
        <f>P283</f>
        <v>0</v>
      </c>
      <c r="Q274" s="335"/>
      <c r="R274" s="55">
        <f>SUM(J274:Q274)</f>
        <v>24098250.649999999</v>
      </c>
    </row>
    <row r="275" spans="1:18" x14ac:dyDescent="0.2">
      <c r="A275" s="279"/>
      <c r="B275" s="280"/>
      <c r="C275" s="280"/>
      <c r="D275" s="280"/>
      <c r="E275" s="280"/>
      <c r="F275" s="280"/>
      <c r="G275" s="280"/>
      <c r="H275" s="280"/>
      <c r="I275" s="280"/>
      <c r="J275" s="280"/>
      <c r="K275" s="280"/>
      <c r="L275" s="280"/>
      <c r="M275" s="280"/>
      <c r="N275" s="280"/>
      <c r="O275" s="280"/>
      <c r="P275" s="280"/>
      <c r="Q275" s="280"/>
      <c r="R275" s="281"/>
    </row>
    <row r="276" spans="1:18" x14ac:dyDescent="0.2">
      <c r="A276" s="139" t="s">
        <v>120</v>
      </c>
      <c r="B276" s="140"/>
      <c r="C276" s="140"/>
      <c r="D276" s="140"/>
      <c r="E276" s="140"/>
      <c r="F276" s="141"/>
      <c r="G276" s="141"/>
      <c r="H276" s="141"/>
      <c r="I276" s="141"/>
      <c r="J276" s="141"/>
      <c r="K276" s="141"/>
      <c r="L276" s="141"/>
      <c r="M276" s="141"/>
      <c r="N276" s="141"/>
      <c r="O276" s="141"/>
      <c r="P276" s="141"/>
      <c r="Q276" s="141"/>
      <c r="R276" s="142"/>
    </row>
    <row r="277" spans="1:18" x14ac:dyDescent="0.2">
      <c r="A277" s="106"/>
      <c r="B277" s="107"/>
      <c r="C277" s="107"/>
      <c r="D277" s="107"/>
      <c r="E277" s="107"/>
      <c r="F277" s="107"/>
      <c r="G277" s="107"/>
      <c r="H277" s="107"/>
      <c r="I277" s="107"/>
      <c r="J277" s="107"/>
      <c r="K277" s="107"/>
      <c r="L277" s="107"/>
      <c r="M277" s="107"/>
      <c r="N277" s="107"/>
      <c r="O277" s="107"/>
      <c r="P277" s="107"/>
      <c r="Q277" s="107"/>
      <c r="R277" s="108"/>
    </row>
    <row r="278" spans="1:18" x14ac:dyDescent="0.2">
      <c r="A278" s="329" t="s">
        <v>275</v>
      </c>
      <c r="B278" s="330"/>
      <c r="C278" s="330"/>
      <c r="D278" s="330"/>
      <c r="E278" s="331"/>
      <c r="F278" s="96" t="s">
        <v>40</v>
      </c>
      <c r="G278" s="97"/>
      <c r="H278" s="97"/>
      <c r="I278" s="96" t="s">
        <v>199</v>
      </c>
      <c r="J278" s="97"/>
      <c r="K278" s="97"/>
      <c r="L278" s="98"/>
      <c r="M278" s="112" t="s">
        <v>41</v>
      </c>
      <c r="N278" s="104"/>
      <c r="O278" s="105"/>
      <c r="P278" s="96" t="s">
        <v>200</v>
      </c>
      <c r="Q278" s="97"/>
      <c r="R278" s="98"/>
    </row>
    <row r="279" spans="1:18" x14ac:dyDescent="0.2">
      <c r="A279" s="52" t="s">
        <v>30</v>
      </c>
      <c r="B279" s="282" t="s">
        <v>31</v>
      </c>
      <c r="C279" s="283"/>
      <c r="D279" s="50" t="s">
        <v>32</v>
      </c>
      <c r="E279" s="35" t="s">
        <v>33</v>
      </c>
      <c r="F279" s="133" t="s">
        <v>34</v>
      </c>
      <c r="G279" s="134"/>
      <c r="H279" s="135"/>
      <c r="I279" s="136"/>
      <c r="J279" s="133" t="s">
        <v>25</v>
      </c>
      <c r="K279" s="134"/>
      <c r="L279" s="133" t="s">
        <v>26</v>
      </c>
      <c r="M279" s="134"/>
      <c r="N279" s="133" t="s">
        <v>27</v>
      </c>
      <c r="O279" s="134"/>
      <c r="P279" s="133" t="s">
        <v>28</v>
      </c>
      <c r="Q279" s="134"/>
      <c r="R279" s="9" t="s">
        <v>1</v>
      </c>
    </row>
    <row r="280" spans="1:18" x14ac:dyDescent="0.2">
      <c r="A280" s="322" t="s">
        <v>198</v>
      </c>
      <c r="B280" s="117" t="s">
        <v>115</v>
      </c>
      <c r="C280" s="118"/>
      <c r="D280" s="325" t="s">
        <v>35</v>
      </c>
      <c r="E280" s="316" t="s">
        <v>57</v>
      </c>
      <c r="F280" s="123" t="s">
        <v>58</v>
      </c>
      <c r="G280" s="124"/>
      <c r="H280" s="133" t="s">
        <v>36</v>
      </c>
      <c r="I280" s="134"/>
      <c r="J280" s="320">
        <f>(J282/$R$282)/100%</f>
        <v>0.24999999975898476</v>
      </c>
      <c r="K280" s="321"/>
      <c r="L280" s="320">
        <f>(L282/$R$282)/100%</f>
        <v>0.24999999975898476</v>
      </c>
      <c r="M280" s="321"/>
      <c r="N280" s="320">
        <f>(N282/$R$282)/100%</f>
        <v>0.24999999975898476</v>
      </c>
      <c r="O280" s="321"/>
      <c r="P280" s="320">
        <f>(P282/$R$282)/100%</f>
        <v>0.25000000072304573</v>
      </c>
      <c r="Q280" s="321"/>
      <c r="R280" s="39">
        <f>SUM(J280:Q280)</f>
        <v>1</v>
      </c>
    </row>
    <row r="281" spans="1:18" x14ac:dyDescent="0.2">
      <c r="A281" s="323"/>
      <c r="B281" s="119"/>
      <c r="C281" s="120"/>
      <c r="D281" s="326"/>
      <c r="E281" s="328"/>
      <c r="F281" s="125"/>
      <c r="G281" s="126"/>
      <c r="H281" s="133" t="s">
        <v>37</v>
      </c>
      <c r="I281" s="134"/>
      <c r="J281" s="320">
        <f>(J283/$R$282)/100%</f>
        <v>0.10244920458941245</v>
      </c>
      <c r="K281" s="321"/>
      <c r="L281" s="320">
        <f>(L283/$R$282)/100%</f>
        <v>0.18795309385254444</v>
      </c>
      <c r="M281" s="321"/>
      <c r="N281" s="320">
        <f>(N283/$R$282)/100%</f>
        <v>0</v>
      </c>
      <c r="O281" s="321"/>
      <c r="P281" s="320">
        <f>(P283/$R$282)/100%</f>
        <v>0</v>
      </c>
      <c r="Q281" s="321"/>
      <c r="R281" s="39">
        <f>SUM(J281:Q281)</f>
        <v>0.29040229844195686</v>
      </c>
    </row>
    <row r="282" spans="1:18" x14ac:dyDescent="0.2">
      <c r="A282" s="323"/>
      <c r="B282" s="119"/>
      <c r="C282" s="120"/>
      <c r="D282" s="326"/>
      <c r="E282" s="316" t="s">
        <v>116</v>
      </c>
      <c r="F282" s="125"/>
      <c r="G282" s="126"/>
      <c r="H282" s="133" t="s">
        <v>38</v>
      </c>
      <c r="I282" s="134"/>
      <c r="J282" s="332">
        <v>20745574.98</v>
      </c>
      <c r="K282" s="333"/>
      <c r="L282" s="332">
        <v>20745574.98</v>
      </c>
      <c r="M282" s="333"/>
      <c r="N282" s="332">
        <v>20745574.98</v>
      </c>
      <c r="O282" s="333"/>
      <c r="P282" s="332">
        <v>20745575.059999999</v>
      </c>
      <c r="Q282" s="333"/>
      <c r="R282" s="56">
        <f>SUM(J282:Q282)</f>
        <v>82982300</v>
      </c>
    </row>
    <row r="283" spans="1:18" x14ac:dyDescent="0.2">
      <c r="A283" s="324"/>
      <c r="B283" s="121"/>
      <c r="C283" s="122"/>
      <c r="D283" s="327"/>
      <c r="E283" s="317"/>
      <c r="F283" s="127"/>
      <c r="G283" s="128"/>
      <c r="H283" s="133" t="s">
        <v>39</v>
      </c>
      <c r="I283" s="134"/>
      <c r="J283" s="332">
        <v>8501470.6300000008</v>
      </c>
      <c r="K283" s="333"/>
      <c r="L283" s="332">
        <v>15596780.02</v>
      </c>
      <c r="M283" s="333"/>
      <c r="N283" s="332"/>
      <c r="O283" s="333"/>
      <c r="P283" s="332"/>
      <c r="Q283" s="333"/>
      <c r="R283" s="56">
        <f>SUM(J283:Q283)</f>
        <v>24098250.649999999</v>
      </c>
    </row>
    <row r="284" spans="1:18" x14ac:dyDescent="0.2">
      <c r="A284" s="106"/>
      <c r="B284" s="107"/>
      <c r="C284" s="107"/>
      <c r="D284" s="107"/>
      <c r="E284" s="107"/>
      <c r="F284" s="107"/>
      <c r="G284" s="107"/>
      <c r="H284" s="107"/>
      <c r="I284" s="107"/>
      <c r="J284" s="107"/>
      <c r="K284" s="107"/>
      <c r="L284" s="107"/>
      <c r="M284" s="107"/>
      <c r="N284" s="107"/>
      <c r="O284" s="107"/>
      <c r="P284" s="107"/>
      <c r="Q284" s="107"/>
      <c r="R284" s="108"/>
    </row>
    <row r="285" spans="1:18" x14ac:dyDescent="0.2">
      <c r="A285" s="106"/>
      <c r="B285" s="107"/>
      <c r="C285" s="107"/>
      <c r="D285" s="107"/>
      <c r="E285" s="107"/>
      <c r="F285" s="107"/>
      <c r="G285" s="107"/>
      <c r="H285" s="107"/>
      <c r="I285" s="107"/>
      <c r="J285" s="107"/>
      <c r="K285" s="107"/>
      <c r="L285" s="107"/>
      <c r="M285" s="107"/>
      <c r="N285" s="107"/>
      <c r="O285" s="107"/>
      <c r="P285" s="107"/>
      <c r="Q285" s="107"/>
      <c r="R285" s="108"/>
    </row>
    <row r="286" spans="1:18" x14ac:dyDescent="0.2">
      <c r="A286" s="313"/>
      <c r="B286" s="314"/>
      <c r="C286" s="314"/>
      <c r="D286" s="314"/>
      <c r="E286" s="314"/>
      <c r="F286" s="314"/>
      <c r="G286" s="314"/>
      <c r="H286" s="314"/>
      <c r="I286" s="314"/>
      <c r="J286" s="314"/>
      <c r="K286" s="314"/>
      <c r="L286" s="314"/>
      <c r="M286" s="314"/>
      <c r="N286" s="314"/>
      <c r="O286" s="314"/>
      <c r="P286" s="314"/>
      <c r="Q286" s="314"/>
      <c r="R286" s="315"/>
    </row>
    <row r="287" spans="1:18" x14ac:dyDescent="0.2">
      <c r="A287" s="115" t="s">
        <v>122</v>
      </c>
      <c r="B287" s="116"/>
      <c r="C287" s="116"/>
      <c r="D287" s="96" t="s">
        <v>121</v>
      </c>
      <c r="E287" s="97"/>
      <c r="F287" s="97"/>
      <c r="G287" s="97"/>
      <c r="H287" s="97"/>
      <c r="I287" s="97"/>
      <c r="J287" s="97"/>
      <c r="K287" s="98"/>
      <c r="L287" s="301" t="s">
        <v>42</v>
      </c>
      <c r="M287" s="302"/>
      <c r="N287" s="302"/>
      <c r="O287" s="302"/>
      <c r="P287" s="301" t="s">
        <v>43</v>
      </c>
      <c r="Q287" s="302"/>
      <c r="R287" s="302"/>
    </row>
    <row r="288" spans="1:18" x14ac:dyDescent="0.2">
      <c r="A288" s="117" t="s">
        <v>201</v>
      </c>
      <c r="B288" s="290"/>
      <c r="C288" s="291"/>
      <c r="D288" s="102" t="s">
        <v>202</v>
      </c>
      <c r="E288" s="102"/>
      <c r="F288" s="102"/>
      <c r="G288" s="102"/>
      <c r="H288" s="102"/>
      <c r="I288" s="102"/>
      <c r="J288" s="102"/>
      <c r="K288" s="102"/>
      <c r="L288" s="312">
        <v>43466</v>
      </c>
      <c r="M288" s="116"/>
      <c r="N288" s="116"/>
      <c r="O288" s="116"/>
      <c r="P288" s="312">
        <v>43830</v>
      </c>
      <c r="Q288" s="116"/>
      <c r="R288" s="116"/>
    </row>
    <row r="289" spans="1:18" x14ac:dyDescent="0.2">
      <c r="A289" s="360"/>
      <c r="B289" s="361"/>
      <c r="C289" s="362"/>
      <c r="D289" s="102" t="s">
        <v>203</v>
      </c>
      <c r="E289" s="102"/>
      <c r="F289" s="102"/>
      <c r="G289" s="102"/>
      <c r="H289" s="102"/>
      <c r="I289" s="102"/>
      <c r="J289" s="102"/>
      <c r="K289" s="102"/>
      <c r="L289" s="312">
        <v>43466</v>
      </c>
      <c r="M289" s="116"/>
      <c r="N289" s="116"/>
      <c r="O289" s="116"/>
      <c r="P289" s="312">
        <v>43830</v>
      </c>
      <c r="Q289" s="116"/>
      <c r="R289" s="116"/>
    </row>
    <row r="290" spans="1:18" x14ac:dyDescent="0.2">
      <c r="A290" s="360"/>
      <c r="B290" s="361"/>
      <c r="C290" s="362"/>
      <c r="D290" s="99" t="s">
        <v>204</v>
      </c>
      <c r="E290" s="100"/>
      <c r="F290" s="100"/>
      <c r="G290" s="100"/>
      <c r="H290" s="100"/>
      <c r="I290" s="100"/>
      <c r="J290" s="100"/>
      <c r="K290" s="101"/>
      <c r="L290" s="312">
        <v>43466</v>
      </c>
      <c r="M290" s="116"/>
      <c r="N290" s="116"/>
      <c r="O290" s="116"/>
      <c r="P290" s="312">
        <v>43830</v>
      </c>
      <c r="Q290" s="116"/>
      <c r="R290" s="116"/>
    </row>
    <row r="291" spans="1:18" x14ac:dyDescent="0.2">
      <c r="A291" s="360"/>
      <c r="B291" s="361"/>
      <c r="C291" s="362"/>
      <c r="D291" s="99" t="s">
        <v>205</v>
      </c>
      <c r="E291" s="310"/>
      <c r="F291" s="310"/>
      <c r="G291" s="310"/>
      <c r="H291" s="310"/>
      <c r="I291" s="310"/>
      <c r="J291" s="310"/>
      <c r="K291" s="311"/>
      <c r="L291" s="312">
        <v>43466</v>
      </c>
      <c r="M291" s="116"/>
      <c r="N291" s="116"/>
      <c r="O291" s="116"/>
      <c r="P291" s="312">
        <v>43830</v>
      </c>
      <c r="Q291" s="116"/>
      <c r="R291" s="116"/>
    </row>
    <row r="292" spans="1:18" x14ac:dyDescent="0.2">
      <c r="A292" s="360"/>
      <c r="B292" s="361"/>
      <c r="C292" s="362"/>
      <c r="D292" s="102" t="s">
        <v>206</v>
      </c>
      <c r="E292" s="102"/>
      <c r="F292" s="102"/>
      <c r="G292" s="102"/>
      <c r="H292" s="102"/>
      <c r="I292" s="102"/>
      <c r="J292" s="102"/>
      <c r="K292" s="102"/>
      <c r="L292" s="312">
        <v>43466</v>
      </c>
      <c r="M292" s="116"/>
      <c r="N292" s="116"/>
      <c r="O292" s="116"/>
      <c r="P292" s="312">
        <v>43830</v>
      </c>
      <c r="Q292" s="116"/>
      <c r="R292" s="116"/>
    </row>
    <row r="293" spans="1:18" x14ac:dyDescent="0.2">
      <c r="A293" s="360"/>
      <c r="B293" s="361"/>
      <c r="C293" s="362"/>
      <c r="D293" s="102" t="s">
        <v>266</v>
      </c>
      <c r="E293" s="102"/>
      <c r="F293" s="102"/>
      <c r="G293" s="102"/>
      <c r="H293" s="102"/>
      <c r="I293" s="102"/>
      <c r="J293" s="102"/>
      <c r="K293" s="102"/>
      <c r="L293" s="312">
        <v>43466</v>
      </c>
      <c r="M293" s="116"/>
      <c r="N293" s="116"/>
      <c r="O293" s="116"/>
      <c r="P293" s="312">
        <v>43830</v>
      </c>
      <c r="Q293" s="116"/>
      <c r="R293" s="116"/>
    </row>
    <row r="294" spans="1:18" x14ac:dyDescent="0.2">
      <c r="A294" s="360"/>
      <c r="B294" s="361"/>
      <c r="C294" s="362"/>
      <c r="D294" s="102" t="s">
        <v>267</v>
      </c>
      <c r="E294" s="102"/>
      <c r="F294" s="102"/>
      <c r="G294" s="102"/>
      <c r="H294" s="102"/>
      <c r="I294" s="102"/>
      <c r="J294" s="102"/>
      <c r="K294" s="102"/>
      <c r="L294" s="312">
        <v>43466</v>
      </c>
      <c r="M294" s="116"/>
      <c r="N294" s="116"/>
      <c r="O294" s="116"/>
      <c r="P294" s="312">
        <v>43830</v>
      </c>
      <c r="Q294" s="116"/>
      <c r="R294" s="116"/>
    </row>
    <row r="295" spans="1:18" x14ac:dyDescent="0.2">
      <c r="A295" s="360"/>
      <c r="B295" s="361"/>
      <c r="C295" s="362"/>
      <c r="D295" s="99" t="s">
        <v>268</v>
      </c>
      <c r="E295" s="100"/>
      <c r="F295" s="100"/>
      <c r="G295" s="100"/>
      <c r="H295" s="100"/>
      <c r="I295" s="100"/>
      <c r="J295" s="100"/>
      <c r="K295" s="101"/>
      <c r="L295" s="312">
        <v>43466</v>
      </c>
      <c r="M295" s="116"/>
      <c r="N295" s="116"/>
      <c r="O295" s="116"/>
      <c r="P295" s="312">
        <v>43830</v>
      </c>
      <c r="Q295" s="116"/>
      <c r="R295" s="116"/>
    </row>
    <row r="296" spans="1:18" x14ac:dyDescent="0.2">
      <c r="A296" s="360"/>
      <c r="B296" s="361"/>
      <c r="C296" s="362"/>
      <c r="D296" s="99" t="s">
        <v>269</v>
      </c>
      <c r="E296" s="310"/>
      <c r="F296" s="310"/>
      <c r="G296" s="310"/>
      <c r="H296" s="310"/>
      <c r="I296" s="310"/>
      <c r="J296" s="310"/>
      <c r="K296" s="311"/>
      <c r="L296" s="312">
        <v>43466</v>
      </c>
      <c r="M296" s="116"/>
      <c r="N296" s="116"/>
      <c r="O296" s="116"/>
      <c r="P296" s="312">
        <v>43830</v>
      </c>
      <c r="Q296" s="116"/>
      <c r="R296" s="116"/>
    </row>
    <row r="297" spans="1:18" x14ac:dyDescent="0.2">
      <c r="A297" s="360"/>
      <c r="B297" s="361"/>
      <c r="C297" s="362"/>
      <c r="D297" s="102" t="s">
        <v>270</v>
      </c>
      <c r="E297" s="102"/>
      <c r="F297" s="102"/>
      <c r="G297" s="102"/>
      <c r="H297" s="102"/>
      <c r="I297" s="102"/>
      <c r="J297" s="102"/>
      <c r="K297" s="102"/>
      <c r="L297" s="312">
        <v>43466</v>
      </c>
      <c r="M297" s="116"/>
      <c r="N297" s="116"/>
      <c r="O297" s="116"/>
      <c r="P297" s="312">
        <v>43830</v>
      </c>
      <c r="Q297" s="116"/>
      <c r="R297" s="116"/>
    </row>
    <row r="298" spans="1:18" x14ac:dyDescent="0.2">
      <c r="A298" s="360"/>
      <c r="B298" s="361"/>
      <c r="C298" s="362"/>
      <c r="D298" s="102" t="s">
        <v>271</v>
      </c>
      <c r="E298" s="102"/>
      <c r="F298" s="102"/>
      <c r="G298" s="102"/>
      <c r="H298" s="102"/>
      <c r="I298" s="102"/>
      <c r="J298" s="102"/>
      <c r="K298" s="102"/>
      <c r="L298" s="312">
        <v>43466</v>
      </c>
      <c r="M298" s="116"/>
      <c r="N298" s="116"/>
      <c r="O298" s="116"/>
      <c r="P298" s="312">
        <v>43830</v>
      </c>
      <c r="Q298" s="116"/>
      <c r="R298" s="116"/>
    </row>
    <row r="299" spans="1:18" x14ac:dyDescent="0.2">
      <c r="A299" s="360"/>
      <c r="B299" s="361"/>
      <c r="C299" s="362"/>
      <c r="D299" s="99" t="s">
        <v>272</v>
      </c>
      <c r="E299" s="100"/>
      <c r="F299" s="100"/>
      <c r="G299" s="100"/>
      <c r="H299" s="100"/>
      <c r="I299" s="100"/>
      <c r="J299" s="100"/>
      <c r="K299" s="101"/>
      <c r="L299" s="312">
        <v>43466</v>
      </c>
      <c r="M299" s="116"/>
      <c r="N299" s="116"/>
      <c r="O299" s="116"/>
      <c r="P299" s="312">
        <v>43830</v>
      </c>
      <c r="Q299" s="116"/>
      <c r="R299" s="116"/>
    </row>
    <row r="300" spans="1:18" x14ac:dyDescent="0.2">
      <c r="A300" s="360"/>
      <c r="B300" s="361"/>
      <c r="C300" s="362"/>
      <c r="D300" s="99" t="s">
        <v>273</v>
      </c>
      <c r="E300" s="310"/>
      <c r="F300" s="310"/>
      <c r="G300" s="310"/>
      <c r="H300" s="310"/>
      <c r="I300" s="310"/>
      <c r="J300" s="310"/>
      <c r="K300" s="311"/>
      <c r="L300" s="312">
        <v>43466</v>
      </c>
      <c r="M300" s="116"/>
      <c r="N300" s="116"/>
      <c r="O300" s="116"/>
      <c r="P300" s="312">
        <v>43830</v>
      </c>
      <c r="Q300" s="116"/>
      <c r="R300" s="116"/>
    </row>
    <row r="301" spans="1:18" x14ac:dyDescent="0.2">
      <c r="A301" s="292"/>
      <c r="B301" s="293"/>
      <c r="C301" s="294"/>
      <c r="D301" s="102" t="s">
        <v>274</v>
      </c>
      <c r="E301" s="102"/>
      <c r="F301" s="102"/>
      <c r="G301" s="102"/>
      <c r="H301" s="102"/>
      <c r="I301" s="102"/>
      <c r="J301" s="102"/>
      <c r="K301" s="102"/>
      <c r="L301" s="312">
        <v>43466</v>
      </c>
      <c r="M301" s="116"/>
      <c r="N301" s="116"/>
      <c r="O301" s="116"/>
      <c r="P301" s="312">
        <v>43830</v>
      </c>
      <c r="Q301" s="116"/>
      <c r="R301" s="116"/>
    </row>
    <row r="302" spans="1:18" x14ac:dyDescent="0.2">
      <c r="A302" s="116"/>
      <c r="B302" s="116"/>
      <c r="C302" s="116"/>
      <c r="D302" s="116"/>
      <c r="E302" s="116"/>
      <c r="F302" s="116"/>
      <c r="G302" s="116"/>
      <c r="H302" s="116"/>
      <c r="I302" s="116"/>
      <c r="J302" s="116"/>
      <c r="K302" s="116"/>
      <c r="L302" s="116"/>
      <c r="M302" s="116"/>
      <c r="N302" s="116"/>
      <c r="O302" s="116"/>
      <c r="P302" s="116"/>
      <c r="Q302" s="116"/>
      <c r="R302" s="116"/>
    </row>
    <row r="303" spans="1:18" x14ac:dyDescent="0.2">
      <c r="A303" s="115" t="s">
        <v>44</v>
      </c>
      <c r="B303" s="115"/>
      <c r="C303" s="115"/>
      <c r="D303" s="8" t="s">
        <v>45</v>
      </c>
      <c r="E303" s="115" t="s">
        <v>46</v>
      </c>
      <c r="F303" s="115"/>
      <c r="G303" s="115"/>
      <c r="H303" s="115"/>
      <c r="I303" s="115"/>
      <c r="J303" s="115"/>
      <c r="K303" s="115"/>
      <c r="L303" s="96" t="s">
        <v>45</v>
      </c>
      <c r="M303" s="104"/>
      <c r="N303" s="104"/>
      <c r="O303" s="104"/>
      <c r="P303" s="104"/>
      <c r="Q303" s="104"/>
      <c r="R303" s="105"/>
    </row>
    <row r="304" spans="1:18" x14ac:dyDescent="0.2">
      <c r="A304" s="99" t="s">
        <v>123</v>
      </c>
      <c r="B304" s="197"/>
      <c r="C304" s="198"/>
      <c r="D304" s="7"/>
      <c r="E304" s="99" t="s">
        <v>207</v>
      </c>
      <c r="F304" s="197"/>
      <c r="G304" s="197"/>
      <c r="H304" s="197"/>
      <c r="I304" s="197"/>
      <c r="J304" s="197"/>
      <c r="K304" s="198"/>
      <c r="L304" s="112"/>
      <c r="M304" s="104"/>
      <c r="N304" s="104"/>
      <c r="O304" s="104"/>
      <c r="P304" s="104"/>
      <c r="Q304" s="104"/>
      <c r="R304" s="105"/>
    </row>
    <row r="305" spans="1:18" x14ac:dyDescent="0.2">
      <c r="A305" s="99" t="s">
        <v>149</v>
      </c>
      <c r="B305" s="197"/>
      <c r="C305" s="198"/>
      <c r="D305" s="7"/>
      <c r="E305" s="99" t="s">
        <v>208</v>
      </c>
      <c r="F305" s="197"/>
      <c r="G305" s="197"/>
      <c r="H305" s="197"/>
      <c r="I305" s="197"/>
      <c r="J305" s="197"/>
      <c r="K305" s="198"/>
      <c r="L305" s="112"/>
      <c r="M305" s="104"/>
      <c r="N305" s="104"/>
      <c r="O305" s="104"/>
      <c r="P305" s="104"/>
      <c r="Q305" s="104"/>
      <c r="R305" s="105"/>
    </row>
    <row r="306" spans="1:18" x14ac:dyDescent="0.2">
      <c r="A306" s="304"/>
      <c r="B306" s="197"/>
      <c r="C306" s="198"/>
      <c r="D306" s="7"/>
      <c r="E306" s="304"/>
      <c r="F306" s="197"/>
      <c r="G306" s="197"/>
      <c r="H306" s="197"/>
      <c r="I306" s="197"/>
      <c r="J306" s="197"/>
      <c r="K306" s="198"/>
      <c r="L306" s="112"/>
      <c r="M306" s="104"/>
      <c r="N306" s="104"/>
      <c r="O306" s="104"/>
      <c r="P306" s="104"/>
      <c r="Q306" s="104"/>
      <c r="R306" s="105"/>
    </row>
    <row r="307" spans="1:18" x14ac:dyDescent="0.2">
      <c r="A307" s="165"/>
      <c r="B307" s="166"/>
      <c r="C307" s="166"/>
      <c r="D307" s="166"/>
      <c r="E307" s="166"/>
      <c r="F307" s="166"/>
      <c r="G307" s="166"/>
      <c r="H307" s="166"/>
      <c r="I307" s="166"/>
      <c r="J307" s="166"/>
      <c r="K307" s="166"/>
      <c r="L307" s="166"/>
      <c r="M307" s="166"/>
      <c r="N307" s="166"/>
      <c r="O307" s="166"/>
      <c r="P307" s="166"/>
      <c r="Q307" s="166"/>
      <c r="R307" s="166"/>
    </row>
    <row r="308" spans="1:18" x14ac:dyDescent="0.2">
      <c r="A308" s="284" t="s">
        <v>48</v>
      </c>
      <c r="B308" s="11" t="s">
        <v>49</v>
      </c>
      <c r="C308" s="287" t="s">
        <v>209</v>
      </c>
      <c r="D308" s="287"/>
      <c r="E308" s="287"/>
      <c r="F308" s="287"/>
      <c r="G308" s="287"/>
      <c r="H308" s="287"/>
      <c r="I308" s="287"/>
      <c r="J308" s="287"/>
      <c r="K308" s="287"/>
      <c r="L308" s="287"/>
      <c r="M308" s="287"/>
      <c r="N308" s="287"/>
      <c r="O308" s="287"/>
      <c r="P308" s="287"/>
      <c r="Q308" s="287"/>
      <c r="R308" s="287"/>
    </row>
    <row r="309" spans="1:18" x14ac:dyDescent="0.2">
      <c r="A309" s="285"/>
      <c r="B309" s="11" t="s">
        <v>50</v>
      </c>
      <c r="C309" s="303" t="s">
        <v>186</v>
      </c>
      <c r="D309" s="303"/>
      <c r="E309" s="303"/>
      <c r="F309" s="303"/>
      <c r="G309" s="303"/>
      <c r="H309" s="303"/>
      <c r="I309" s="303"/>
      <c r="J309" s="303"/>
      <c r="K309" s="303"/>
      <c r="L309" s="303"/>
      <c r="M309" s="303"/>
      <c r="N309" s="303"/>
      <c r="O309" s="303"/>
      <c r="P309" s="303"/>
      <c r="Q309" s="303"/>
      <c r="R309" s="303"/>
    </row>
    <row r="310" spans="1:18" x14ac:dyDescent="0.2">
      <c r="A310" s="285"/>
      <c r="B310" s="288" t="s">
        <v>51</v>
      </c>
      <c r="C310" s="303" t="s">
        <v>210</v>
      </c>
      <c r="D310" s="303"/>
      <c r="E310" s="303"/>
      <c r="F310" s="303"/>
      <c r="G310" s="303"/>
      <c r="H310" s="303"/>
      <c r="I310" s="303"/>
      <c r="J310" s="303"/>
      <c r="K310" s="303"/>
      <c r="L310" s="303"/>
      <c r="M310" s="303"/>
      <c r="N310" s="303"/>
      <c r="O310" s="303"/>
      <c r="P310" s="303"/>
      <c r="Q310" s="303"/>
      <c r="R310" s="303"/>
    </row>
    <row r="311" spans="1:18" x14ac:dyDescent="0.2">
      <c r="A311" s="286"/>
      <c r="B311" s="289"/>
      <c r="C311" s="303"/>
      <c r="D311" s="303"/>
      <c r="E311" s="303"/>
      <c r="F311" s="303"/>
      <c r="G311" s="303"/>
      <c r="H311" s="303"/>
      <c r="I311" s="303"/>
      <c r="J311" s="303"/>
      <c r="K311" s="303"/>
      <c r="L311" s="303"/>
      <c r="M311" s="303"/>
      <c r="N311" s="303"/>
      <c r="O311" s="303"/>
      <c r="P311" s="303"/>
      <c r="Q311" s="303"/>
      <c r="R311" s="303"/>
    </row>
    <row r="313" spans="1:18" x14ac:dyDescent="0.2">
      <c r="A313" s="10" t="s">
        <v>52</v>
      </c>
    </row>
    <row r="315" spans="1:18" x14ac:dyDescent="0.2">
      <c r="A315" s="44" t="s">
        <v>53</v>
      </c>
      <c r="B315" s="44">
        <v>1000</v>
      </c>
      <c r="C315" s="44">
        <v>2000</v>
      </c>
      <c r="D315" s="44">
        <v>3000</v>
      </c>
      <c r="E315" s="44">
        <v>4000</v>
      </c>
      <c r="F315" s="278">
        <v>5000</v>
      </c>
      <c r="G315" s="278"/>
      <c r="H315" s="278"/>
      <c r="I315" s="278">
        <v>6000</v>
      </c>
      <c r="J315" s="278"/>
      <c r="K315" s="309"/>
      <c r="L315" s="309">
        <v>7000</v>
      </c>
      <c r="M315" s="141"/>
      <c r="N315" s="142"/>
      <c r="O315" s="95" t="s">
        <v>54</v>
      </c>
      <c r="P315" s="308"/>
      <c r="Q315" s="308"/>
    </row>
    <row r="316" spans="1:18" x14ac:dyDescent="0.2">
      <c r="A316" s="67" t="s">
        <v>152</v>
      </c>
      <c r="B316" s="57">
        <v>0</v>
      </c>
      <c r="C316" s="57">
        <v>0</v>
      </c>
      <c r="D316" s="57">
        <v>1308000</v>
      </c>
      <c r="E316" s="57">
        <v>0</v>
      </c>
      <c r="F316" s="295">
        <v>0</v>
      </c>
      <c r="G316" s="296"/>
      <c r="H316" s="297"/>
      <c r="I316" s="295">
        <v>71524300</v>
      </c>
      <c r="J316" s="296"/>
      <c r="K316" s="296"/>
      <c r="L316" s="295">
        <v>0</v>
      </c>
      <c r="M316" s="296"/>
      <c r="N316" s="297"/>
      <c r="O316" s="307">
        <f>SUM(B316:N316)</f>
        <v>72832300</v>
      </c>
      <c r="P316" s="308"/>
      <c r="Q316" s="308"/>
    </row>
    <row r="317" spans="1:18" x14ac:dyDescent="0.2">
      <c r="A317" s="41" t="s">
        <v>154</v>
      </c>
      <c r="B317" s="57">
        <v>0</v>
      </c>
      <c r="C317" s="57">
        <v>1625000</v>
      </c>
      <c r="D317" s="57">
        <v>7400000</v>
      </c>
      <c r="E317" s="57">
        <v>0</v>
      </c>
      <c r="F317" s="295">
        <v>250000</v>
      </c>
      <c r="G317" s="296"/>
      <c r="H317" s="297"/>
      <c r="I317" s="295"/>
      <c r="J317" s="296"/>
      <c r="K317" s="296"/>
      <c r="L317" s="295"/>
      <c r="M317" s="296"/>
      <c r="N317" s="297"/>
      <c r="O317" s="358">
        <f>SUM(B317:N317)</f>
        <v>9275000</v>
      </c>
      <c r="P317" s="359"/>
      <c r="Q317" s="359"/>
    </row>
    <row r="318" spans="1:18" x14ac:dyDescent="0.2">
      <c r="A318" s="41" t="s">
        <v>161</v>
      </c>
      <c r="B318" s="57">
        <v>0</v>
      </c>
      <c r="C318" s="57">
        <v>665000</v>
      </c>
      <c r="D318" s="57">
        <v>210000</v>
      </c>
      <c r="E318" s="57">
        <v>0</v>
      </c>
      <c r="F318" s="295">
        <v>0</v>
      </c>
      <c r="G318" s="296"/>
      <c r="H318" s="297"/>
      <c r="I318" s="295">
        <v>0</v>
      </c>
      <c r="J318" s="296"/>
      <c r="K318" s="296"/>
      <c r="L318" s="295">
        <v>0</v>
      </c>
      <c r="M318" s="296"/>
      <c r="N318" s="297"/>
      <c r="O318" s="307">
        <f>SUM(B318:N318)</f>
        <v>875000</v>
      </c>
      <c r="P318" s="308"/>
      <c r="Q318" s="308"/>
    </row>
    <row r="319" spans="1:18" x14ac:dyDescent="0.2">
      <c r="B319" s="23">
        <f>SUM(B316:B318)</f>
        <v>0</v>
      </c>
      <c r="C319" s="23">
        <f>SUM(C316:C318)</f>
        <v>2290000</v>
      </c>
      <c r="D319" s="23">
        <f>SUM(D316:D318)</f>
        <v>8918000</v>
      </c>
      <c r="E319" s="23">
        <f>SUM(E316:E318)</f>
        <v>0</v>
      </c>
      <c r="F319" s="305">
        <f>SUM(F316:H318)</f>
        <v>250000</v>
      </c>
      <c r="G319" s="306"/>
      <c r="H319" s="306"/>
      <c r="I319" s="305">
        <f>SUM(I316:K318)</f>
        <v>71524300</v>
      </c>
      <c r="J319" s="306"/>
      <c r="K319" s="306"/>
      <c r="L319" s="305">
        <f>SUM(L316:N318)</f>
        <v>0</v>
      </c>
      <c r="M319" s="306"/>
      <c r="N319" s="306"/>
      <c r="O319" s="305">
        <f>SUM(O316:Q318)</f>
        <v>82982300</v>
      </c>
      <c r="P319" s="306"/>
      <c r="Q319" s="306"/>
    </row>
    <row r="322" spans="1:18" x14ac:dyDescent="0.2">
      <c r="A322" s="149"/>
      <c r="B322" s="150"/>
      <c r="C322" s="150"/>
      <c r="D322" s="150"/>
      <c r="E322" s="150"/>
      <c r="F322" s="150"/>
      <c r="G322" s="150"/>
      <c r="H322" s="150"/>
      <c r="I322" s="150"/>
      <c r="J322" s="150"/>
      <c r="K322" s="150"/>
      <c r="L322" s="150"/>
      <c r="M322" s="150"/>
      <c r="N322" s="150"/>
      <c r="O322" s="150"/>
      <c r="P322" s="150"/>
      <c r="Q322" s="150"/>
      <c r="R322" s="151"/>
    </row>
    <row r="323" spans="1:18" ht="23.25" x14ac:dyDescent="0.35">
      <c r="A323" s="152" t="s">
        <v>117</v>
      </c>
      <c r="B323" s="444"/>
      <c r="C323" s="444"/>
      <c r="D323" s="444"/>
      <c r="E323" s="444"/>
      <c r="F323" s="444"/>
      <c r="G323" s="444"/>
      <c r="H323" s="444"/>
      <c r="I323" s="444"/>
      <c r="J323" s="444"/>
      <c r="K323" s="444"/>
      <c r="L323" s="444"/>
      <c r="M323" s="444"/>
      <c r="N323" s="444"/>
      <c r="O323" s="444"/>
      <c r="P323" s="444"/>
      <c r="Q323" s="444"/>
      <c r="R323" s="154"/>
    </row>
    <row r="324" spans="1:18" ht="20.25" x14ac:dyDescent="0.2">
      <c r="A324" s="155" t="s">
        <v>277</v>
      </c>
      <c r="B324" s="445"/>
      <c r="C324" s="445"/>
      <c r="D324" s="445"/>
      <c r="E324" s="445"/>
      <c r="F324" s="445"/>
      <c r="G324" s="445"/>
      <c r="H324" s="445"/>
      <c r="I324" s="445"/>
      <c r="J324" s="445"/>
      <c r="K324" s="445"/>
      <c r="L324" s="445"/>
      <c r="M324" s="445"/>
      <c r="N324" s="445"/>
      <c r="O324" s="445"/>
      <c r="P324" s="445"/>
      <c r="Q324" s="445"/>
      <c r="R324" s="157"/>
    </row>
    <row r="325" spans="1:18" ht="18" x14ac:dyDescent="0.25">
      <c r="A325" s="158" t="s">
        <v>276</v>
      </c>
      <c r="B325" s="446"/>
      <c r="C325" s="446"/>
      <c r="D325" s="446"/>
      <c r="E325" s="446"/>
      <c r="F325" s="446"/>
      <c r="G325" s="446"/>
      <c r="H325" s="446"/>
      <c r="I325" s="446"/>
      <c r="J325" s="446"/>
      <c r="K325" s="446"/>
      <c r="L325" s="446"/>
      <c r="M325" s="446"/>
      <c r="N325" s="446"/>
      <c r="O325" s="446"/>
      <c r="P325" s="446"/>
      <c r="Q325" s="446"/>
      <c r="R325" s="160"/>
    </row>
    <row r="326" spans="1:18" x14ac:dyDescent="0.2">
      <c r="A326" s="161"/>
      <c r="B326" s="442"/>
      <c r="C326" s="442"/>
      <c r="D326" s="442"/>
      <c r="E326" s="442"/>
      <c r="F326" s="442"/>
      <c r="G326" s="442"/>
      <c r="H326" s="442"/>
      <c r="I326" s="442"/>
      <c r="J326" s="442"/>
      <c r="K326" s="442"/>
      <c r="L326" s="442"/>
      <c r="M326" s="442"/>
      <c r="N326" s="442"/>
      <c r="O326" s="442"/>
      <c r="P326" s="442"/>
      <c r="Q326" s="442"/>
      <c r="R326" s="163"/>
    </row>
    <row r="327" spans="1:18" x14ac:dyDescent="0.2">
      <c r="A327" s="171"/>
      <c r="B327" s="442"/>
      <c r="C327" s="442"/>
      <c r="D327" s="442"/>
      <c r="E327" s="442"/>
      <c r="F327" s="442"/>
      <c r="G327" s="442"/>
      <c r="H327" s="442"/>
      <c r="I327" s="442"/>
      <c r="J327" s="442"/>
      <c r="K327" s="442"/>
      <c r="L327" s="442"/>
      <c r="M327" s="442"/>
      <c r="N327" s="442"/>
      <c r="O327" s="442"/>
      <c r="P327" s="442"/>
      <c r="Q327" s="442"/>
      <c r="R327" s="163"/>
    </row>
    <row r="328" spans="1:18" x14ac:dyDescent="0.2">
      <c r="A328" s="171"/>
      <c r="B328" s="442"/>
      <c r="C328" s="442"/>
      <c r="D328" s="442"/>
      <c r="E328" s="442"/>
      <c r="F328" s="442"/>
      <c r="G328" s="442"/>
      <c r="H328" s="442"/>
      <c r="I328" s="442"/>
      <c r="J328" s="442"/>
      <c r="K328" s="442"/>
      <c r="L328" s="442"/>
      <c r="M328" s="442"/>
      <c r="N328" s="442"/>
      <c r="O328" s="442"/>
      <c r="P328" s="442"/>
      <c r="Q328" s="442"/>
      <c r="R328" s="163"/>
    </row>
    <row r="329" spans="1:18" x14ac:dyDescent="0.2">
      <c r="A329" s="172"/>
      <c r="B329" s="173"/>
      <c r="C329" s="173"/>
      <c r="D329" s="173"/>
      <c r="E329" s="173"/>
      <c r="F329" s="173"/>
      <c r="G329" s="173"/>
      <c r="H329" s="173"/>
      <c r="I329" s="173"/>
      <c r="J329" s="173"/>
      <c r="K329" s="173"/>
      <c r="L329" s="173"/>
      <c r="M329" s="173"/>
      <c r="N329" s="173"/>
      <c r="O329" s="173"/>
      <c r="P329" s="173"/>
      <c r="Q329" s="173"/>
      <c r="R329" s="174"/>
    </row>
    <row r="330" spans="1:18" x14ac:dyDescent="0.2">
      <c r="A330" s="186" t="s">
        <v>3</v>
      </c>
      <c r="B330" s="443" t="s">
        <v>278</v>
      </c>
      <c r="C330" s="443"/>
      <c r="D330" s="443"/>
      <c r="E330" s="443"/>
      <c r="F330" s="443"/>
      <c r="G330" s="443"/>
      <c r="H330" s="443"/>
      <c r="I330" s="443"/>
      <c r="J330" s="443"/>
      <c r="K330" s="443"/>
      <c r="L330" s="443"/>
      <c r="M330" s="443"/>
      <c r="N330" s="443"/>
      <c r="O330" s="443"/>
      <c r="P330" s="443"/>
      <c r="Q330" s="443"/>
      <c r="R330" s="443"/>
    </row>
    <row r="331" spans="1:18" x14ac:dyDescent="0.2">
      <c r="A331" s="187"/>
      <c r="B331" s="443"/>
      <c r="C331" s="443"/>
      <c r="D331" s="443"/>
      <c r="E331" s="443"/>
      <c r="F331" s="443"/>
      <c r="G331" s="443"/>
      <c r="H331" s="443"/>
      <c r="I331" s="443"/>
      <c r="J331" s="443"/>
      <c r="K331" s="443"/>
      <c r="L331" s="443"/>
      <c r="M331" s="443"/>
      <c r="N331" s="443"/>
      <c r="O331" s="443"/>
      <c r="P331" s="443"/>
      <c r="Q331" s="443"/>
      <c r="R331" s="443"/>
    </row>
    <row r="332" spans="1:18" x14ac:dyDescent="0.2">
      <c r="A332" s="187"/>
      <c r="B332" s="443"/>
      <c r="C332" s="443"/>
      <c r="D332" s="443"/>
      <c r="E332" s="443"/>
      <c r="F332" s="443"/>
      <c r="G332" s="443"/>
      <c r="H332" s="443"/>
      <c r="I332" s="443"/>
      <c r="J332" s="443"/>
      <c r="K332" s="443"/>
      <c r="L332" s="443"/>
      <c r="M332" s="443"/>
      <c r="N332" s="443"/>
      <c r="O332" s="443"/>
      <c r="P332" s="443"/>
      <c r="Q332" s="443"/>
      <c r="R332" s="443"/>
    </row>
    <row r="333" spans="1:18" x14ac:dyDescent="0.2">
      <c r="A333" s="188"/>
      <c r="B333" s="443"/>
      <c r="C333" s="443"/>
      <c r="D333" s="443"/>
      <c r="E333" s="443"/>
      <c r="F333" s="443"/>
      <c r="G333" s="443"/>
      <c r="H333" s="443"/>
      <c r="I333" s="443"/>
      <c r="J333" s="443"/>
      <c r="K333" s="443"/>
      <c r="L333" s="443"/>
      <c r="M333" s="443"/>
      <c r="N333" s="443"/>
      <c r="O333" s="443"/>
      <c r="P333" s="443"/>
      <c r="Q333" s="443"/>
      <c r="R333" s="443"/>
    </row>
    <row r="334" spans="1:18" x14ac:dyDescent="0.2">
      <c r="A334" s="210" t="s">
        <v>4</v>
      </c>
      <c r="B334" s="190" t="s">
        <v>279</v>
      </c>
      <c r="C334" s="191"/>
      <c r="D334" s="191"/>
      <c r="E334" s="191"/>
      <c r="F334" s="191"/>
      <c r="G334" s="191"/>
      <c r="H334" s="191"/>
      <c r="I334" s="191"/>
      <c r="J334" s="191"/>
      <c r="K334" s="191"/>
      <c r="L334" s="191"/>
      <c r="M334" s="191"/>
      <c r="N334" s="191"/>
      <c r="O334" s="191"/>
      <c r="P334" s="191"/>
      <c r="Q334" s="191"/>
      <c r="R334" s="192"/>
    </row>
    <row r="335" spans="1:18" x14ac:dyDescent="0.2">
      <c r="A335" s="211"/>
      <c r="B335" s="193"/>
      <c r="C335" s="194"/>
      <c r="D335" s="194"/>
      <c r="E335" s="194"/>
      <c r="F335" s="194"/>
      <c r="G335" s="194"/>
      <c r="H335" s="194"/>
      <c r="I335" s="194"/>
      <c r="J335" s="194"/>
      <c r="K335" s="194"/>
      <c r="L335" s="194"/>
      <c r="M335" s="194"/>
      <c r="N335" s="194"/>
      <c r="O335" s="194"/>
      <c r="P335" s="194"/>
      <c r="Q335" s="194"/>
      <c r="R335" s="195"/>
    </row>
    <row r="336" spans="1:18" ht="25.5" x14ac:dyDescent="0.2">
      <c r="A336" s="27" t="s">
        <v>5</v>
      </c>
      <c r="B336" s="204" t="s">
        <v>280</v>
      </c>
      <c r="C336" s="205"/>
      <c r="D336" s="205"/>
      <c r="E336" s="205"/>
      <c r="F336" s="205"/>
      <c r="G336" s="205"/>
      <c r="H336" s="205"/>
      <c r="I336" s="205"/>
      <c r="J336" s="205"/>
      <c r="K336" s="205"/>
      <c r="L336" s="205"/>
      <c r="M336" s="205"/>
      <c r="N336" s="205"/>
      <c r="O336" s="205"/>
      <c r="P336" s="205"/>
      <c r="Q336" s="205"/>
      <c r="R336" s="206"/>
    </row>
    <row r="337" spans="1:18" x14ac:dyDescent="0.2">
      <c r="A337" s="210" t="s">
        <v>6</v>
      </c>
      <c r="B337" s="212">
        <v>0</v>
      </c>
      <c r="C337" s="213"/>
      <c r="D337" s="213"/>
      <c r="E337" s="214"/>
      <c r="F337" s="218" t="s">
        <v>7</v>
      </c>
      <c r="G337" s="219"/>
      <c r="H337" s="219"/>
      <c r="I337" s="219"/>
      <c r="J337" s="219"/>
      <c r="K337" s="220"/>
      <c r="L337" s="450">
        <v>20695100</v>
      </c>
      <c r="M337" s="451"/>
      <c r="N337" s="451"/>
      <c r="O337" s="451"/>
      <c r="P337" s="451"/>
      <c r="Q337" s="451"/>
      <c r="R337" s="452"/>
    </row>
    <row r="338" spans="1:18" x14ac:dyDescent="0.2">
      <c r="A338" s="211"/>
      <c r="B338" s="215"/>
      <c r="C338" s="216"/>
      <c r="D338" s="216"/>
      <c r="E338" s="217"/>
      <c r="F338" s="221"/>
      <c r="G338" s="222"/>
      <c r="H338" s="222"/>
      <c r="I338" s="222"/>
      <c r="J338" s="222"/>
      <c r="K338" s="223"/>
      <c r="L338" s="453"/>
      <c r="M338" s="454"/>
      <c r="N338" s="454"/>
      <c r="O338" s="454"/>
      <c r="P338" s="454"/>
      <c r="Q338" s="454"/>
      <c r="R338" s="455"/>
    </row>
    <row r="339" spans="1:18" x14ac:dyDescent="0.2">
      <c r="A339" s="207"/>
      <c r="B339" s="456"/>
      <c r="C339" s="456"/>
      <c r="D339" s="456"/>
      <c r="E339" s="456"/>
      <c r="F339" s="456"/>
      <c r="G339" s="456"/>
      <c r="H339" s="456"/>
      <c r="I339" s="456"/>
      <c r="J339" s="456"/>
      <c r="K339" s="456"/>
      <c r="L339" s="456"/>
      <c r="M339" s="456"/>
      <c r="N339" s="456"/>
      <c r="O339" s="456"/>
      <c r="P339" s="456"/>
      <c r="Q339" s="456"/>
      <c r="R339" s="209"/>
    </row>
    <row r="340" spans="1:18" ht="15" x14ac:dyDescent="0.2">
      <c r="A340" s="135" t="s">
        <v>8</v>
      </c>
      <c r="B340" s="136"/>
      <c r="C340" s="447" t="s">
        <v>281</v>
      </c>
      <c r="D340" s="448"/>
      <c r="E340" s="448"/>
      <c r="F340" s="448"/>
      <c r="G340" s="448"/>
      <c r="H340" s="448"/>
      <c r="I340" s="448"/>
      <c r="J340" s="448"/>
      <c r="K340" s="448"/>
      <c r="L340" s="448"/>
      <c r="M340" s="448"/>
      <c r="N340" s="448"/>
      <c r="O340" s="448"/>
      <c r="P340" s="448"/>
      <c r="Q340" s="448"/>
      <c r="R340" s="449"/>
    </row>
    <row r="341" spans="1:18" x14ac:dyDescent="0.2">
      <c r="A341" s="201" t="s">
        <v>9</v>
      </c>
      <c r="B341" s="203"/>
      <c r="C341" s="396" t="s">
        <v>282</v>
      </c>
      <c r="D341" s="310"/>
      <c r="E341" s="310"/>
      <c r="F341" s="310"/>
      <c r="G341" s="310"/>
      <c r="H341" s="310"/>
      <c r="I341" s="310"/>
      <c r="J341" s="310"/>
      <c r="K341" s="310"/>
      <c r="L341" s="310"/>
      <c r="M341" s="310"/>
      <c r="N341" s="310"/>
      <c r="O341" s="310"/>
      <c r="P341" s="310"/>
      <c r="Q341" s="310"/>
      <c r="R341" s="311"/>
    </row>
    <row r="342" spans="1:18" x14ac:dyDescent="0.2">
      <c r="A342" s="135" t="s">
        <v>10</v>
      </c>
      <c r="B342" s="136"/>
      <c r="C342" s="135" t="s">
        <v>11</v>
      </c>
      <c r="D342" s="196"/>
      <c r="E342" s="196"/>
      <c r="F342" s="196"/>
      <c r="G342" s="196"/>
      <c r="H342" s="196"/>
      <c r="I342" s="196"/>
      <c r="J342" s="196"/>
      <c r="K342" s="196"/>
      <c r="L342" s="196"/>
      <c r="M342" s="196"/>
      <c r="N342" s="196"/>
      <c r="O342" s="196"/>
      <c r="P342" s="196"/>
      <c r="Q342" s="196"/>
      <c r="R342" s="136"/>
    </row>
    <row r="343" spans="1:18" x14ac:dyDescent="0.2">
      <c r="A343" s="164" t="s">
        <v>12</v>
      </c>
      <c r="B343" s="136"/>
      <c r="C343" s="12" t="s">
        <v>13</v>
      </c>
      <c r="D343" s="12" t="s">
        <v>14</v>
      </c>
      <c r="E343" s="12" t="s">
        <v>15</v>
      </c>
      <c r="F343" s="199" t="s">
        <v>283</v>
      </c>
      <c r="G343" s="200"/>
      <c r="H343" s="201" t="s">
        <v>16</v>
      </c>
      <c r="I343" s="202"/>
      <c r="J343" s="203"/>
      <c r="K343" s="164" t="s">
        <v>284</v>
      </c>
      <c r="L343" s="196"/>
      <c r="M343" s="136"/>
      <c r="N343" s="72"/>
      <c r="O343" s="73"/>
      <c r="P343" s="73"/>
      <c r="Q343" s="73"/>
      <c r="R343" s="74"/>
    </row>
    <row r="344" spans="1:18" x14ac:dyDescent="0.2">
      <c r="A344" s="238"/>
      <c r="B344" s="239"/>
      <c r="C344" s="239"/>
      <c r="D344" s="239"/>
      <c r="E344" s="239"/>
      <c r="F344" s="239"/>
      <c r="G344" s="239"/>
      <c r="H344" s="239"/>
      <c r="I344" s="239"/>
      <c r="J344" s="239"/>
      <c r="K344" s="239"/>
      <c r="L344" s="239"/>
      <c r="M344" s="239"/>
      <c r="N344" s="239"/>
      <c r="O344" s="239"/>
      <c r="P344" s="239"/>
      <c r="Q344" s="239"/>
      <c r="R344" s="240"/>
    </row>
    <row r="345" spans="1:18" x14ac:dyDescent="0.2">
      <c r="A345" s="135" t="s">
        <v>17</v>
      </c>
      <c r="B345" s="136"/>
      <c r="C345" s="24" t="s">
        <v>118</v>
      </c>
      <c r="D345" s="73"/>
      <c r="E345" s="73"/>
      <c r="F345" s="73"/>
      <c r="G345" s="73"/>
      <c r="H345" s="73"/>
      <c r="I345" s="73"/>
      <c r="J345" s="73"/>
      <c r="K345" s="73"/>
      <c r="L345" s="73"/>
      <c r="M345" s="73"/>
      <c r="N345" s="73"/>
      <c r="O345" s="73"/>
      <c r="P345" s="73"/>
      <c r="Q345" s="73"/>
      <c r="R345" s="74"/>
    </row>
    <row r="346" spans="1:18" x14ac:dyDescent="0.2">
      <c r="A346" s="13"/>
      <c r="B346" s="14"/>
      <c r="C346" s="14"/>
      <c r="D346" s="14"/>
      <c r="E346" s="14"/>
      <c r="F346" s="14"/>
      <c r="G346" s="14"/>
      <c r="H346" s="14"/>
      <c r="I346" s="14"/>
      <c r="J346" s="14"/>
      <c r="K346" s="14"/>
      <c r="L346" s="14"/>
      <c r="M346" s="14"/>
      <c r="N346" s="14"/>
      <c r="O346" s="14"/>
      <c r="P346" s="14"/>
      <c r="Q346" s="14"/>
      <c r="R346" s="15"/>
    </row>
    <row r="347" spans="1:18" x14ac:dyDescent="0.2">
      <c r="A347" s="164" t="s">
        <v>18</v>
      </c>
      <c r="B347" s="136"/>
      <c r="C347" s="18" t="s">
        <v>19</v>
      </c>
      <c r="D347" s="18" t="s">
        <v>20</v>
      </c>
      <c r="E347" s="241" t="s">
        <v>21</v>
      </c>
      <c r="F347" s="202"/>
      <c r="G347" s="203"/>
      <c r="H347" s="438"/>
      <c r="I347" s="439"/>
      <c r="J347" s="439"/>
      <c r="K347" s="439"/>
      <c r="L347" s="439"/>
      <c r="M347" s="439"/>
      <c r="N347" s="439"/>
      <c r="O347" s="439"/>
      <c r="P347" s="439"/>
      <c r="Q347" s="439"/>
      <c r="R347" s="440"/>
    </row>
    <row r="348" spans="1:18" x14ac:dyDescent="0.2">
      <c r="A348" s="263"/>
      <c r="B348" s="264"/>
      <c r="C348" s="264"/>
      <c r="D348" s="264"/>
      <c r="E348" s="264"/>
      <c r="F348" s="264"/>
      <c r="G348" s="264"/>
      <c r="H348" s="264"/>
      <c r="I348" s="264"/>
      <c r="J348" s="264"/>
      <c r="K348" s="264"/>
      <c r="L348" s="264"/>
      <c r="M348" s="264"/>
      <c r="N348" s="264"/>
      <c r="O348" s="264"/>
      <c r="P348" s="264"/>
      <c r="Q348" s="264"/>
      <c r="R348" s="265"/>
    </row>
    <row r="349" spans="1:18" x14ac:dyDescent="0.2">
      <c r="A349" s="254" t="s">
        <v>22</v>
      </c>
      <c r="B349" s="218" t="s">
        <v>285</v>
      </c>
      <c r="C349" s="219"/>
      <c r="D349" s="219"/>
      <c r="E349" s="219"/>
      <c r="F349" s="219"/>
      <c r="G349" s="219"/>
      <c r="H349" s="219"/>
      <c r="I349" s="219"/>
      <c r="J349" s="219"/>
      <c r="K349" s="219"/>
      <c r="L349" s="219"/>
      <c r="M349" s="219"/>
      <c r="N349" s="219"/>
      <c r="O349" s="219"/>
      <c r="P349" s="219"/>
      <c r="Q349" s="219"/>
      <c r="R349" s="220"/>
    </row>
    <row r="350" spans="1:18" x14ac:dyDescent="0.2">
      <c r="A350" s="255"/>
      <c r="B350" s="256"/>
      <c r="C350" s="441"/>
      <c r="D350" s="441"/>
      <c r="E350" s="441"/>
      <c r="F350" s="441"/>
      <c r="G350" s="441"/>
      <c r="H350" s="441"/>
      <c r="I350" s="441"/>
      <c r="J350" s="441"/>
      <c r="K350" s="441"/>
      <c r="L350" s="441"/>
      <c r="M350" s="441"/>
      <c r="N350" s="441"/>
      <c r="O350" s="441"/>
      <c r="P350" s="441"/>
      <c r="Q350" s="441"/>
      <c r="R350" s="258"/>
    </row>
    <row r="351" spans="1:18" x14ac:dyDescent="0.2">
      <c r="A351" s="255"/>
      <c r="B351" s="221"/>
      <c r="C351" s="222"/>
      <c r="D351" s="222"/>
      <c r="E351" s="222"/>
      <c r="F351" s="222"/>
      <c r="G351" s="222"/>
      <c r="H351" s="222"/>
      <c r="I351" s="222"/>
      <c r="J351" s="222"/>
      <c r="K351" s="222"/>
      <c r="L351" s="222"/>
      <c r="M351" s="222"/>
      <c r="N351" s="222"/>
      <c r="O351" s="222"/>
      <c r="P351" s="222"/>
      <c r="Q351" s="222"/>
      <c r="R351" s="223"/>
    </row>
    <row r="352" spans="1:18" x14ac:dyDescent="0.2">
      <c r="A352" s="168"/>
      <c r="B352" s="169"/>
      <c r="C352" s="169"/>
      <c r="D352" s="169"/>
      <c r="E352" s="169"/>
      <c r="F352" s="169"/>
      <c r="G352" s="169"/>
      <c r="H352" s="169"/>
      <c r="I352" s="169"/>
      <c r="J352" s="169"/>
      <c r="K352" s="169"/>
      <c r="L352" s="169"/>
      <c r="M352" s="169"/>
      <c r="N352" s="169"/>
      <c r="O352" s="169"/>
      <c r="P352" s="169"/>
      <c r="Q352" s="169"/>
      <c r="R352" s="170"/>
    </row>
    <row r="353" spans="1:18" x14ac:dyDescent="0.2">
      <c r="A353" s="210" t="s">
        <v>23</v>
      </c>
      <c r="B353" s="218" t="s">
        <v>286</v>
      </c>
      <c r="C353" s="219"/>
      <c r="D353" s="219"/>
      <c r="E353" s="219"/>
      <c r="F353" s="219"/>
      <c r="G353" s="219"/>
      <c r="H353" s="219"/>
      <c r="I353" s="219"/>
      <c r="J353" s="219"/>
      <c r="K353" s="219"/>
      <c r="L353" s="219"/>
      <c r="M353" s="219"/>
      <c r="N353" s="219"/>
      <c r="O353" s="219"/>
      <c r="P353" s="219"/>
      <c r="Q353" s="219"/>
      <c r="R353" s="220"/>
    </row>
    <row r="354" spans="1:18" x14ac:dyDescent="0.2">
      <c r="A354" s="252"/>
      <c r="B354" s="256"/>
      <c r="C354" s="441"/>
      <c r="D354" s="441"/>
      <c r="E354" s="441"/>
      <c r="F354" s="441"/>
      <c r="G354" s="441"/>
      <c r="H354" s="441"/>
      <c r="I354" s="441"/>
      <c r="J354" s="441"/>
      <c r="K354" s="441"/>
      <c r="L354" s="441"/>
      <c r="M354" s="441"/>
      <c r="N354" s="441"/>
      <c r="O354" s="441"/>
      <c r="P354" s="441"/>
      <c r="Q354" s="441"/>
      <c r="R354" s="258"/>
    </row>
    <row r="355" spans="1:18" x14ac:dyDescent="0.2">
      <c r="A355" s="253"/>
      <c r="B355" s="221"/>
      <c r="C355" s="222"/>
      <c r="D355" s="222"/>
      <c r="E355" s="222"/>
      <c r="F355" s="222"/>
      <c r="G355" s="222"/>
      <c r="H355" s="222"/>
      <c r="I355" s="222"/>
      <c r="J355" s="222"/>
      <c r="K355" s="222"/>
      <c r="L355" s="222"/>
      <c r="M355" s="222"/>
      <c r="N355" s="222"/>
      <c r="O355" s="222"/>
      <c r="P355" s="222"/>
      <c r="Q355" s="222"/>
      <c r="R355" s="223"/>
    </row>
    <row r="356" spans="1:18" x14ac:dyDescent="0.2">
      <c r="A356" s="374"/>
      <c r="B356" s="375"/>
      <c r="C356" s="375"/>
      <c r="D356" s="375"/>
      <c r="E356" s="375"/>
      <c r="F356" s="375"/>
      <c r="G356" s="375"/>
      <c r="H356" s="375"/>
      <c r="I356" s="375"/>
      <c r="J356" s="375"/>
      <c r="K356" s="375"/>
      <c r="L356" s="375"/>
      <c r="M356" s="375"/>
      <c r="N356" s="375"/>
      <c r="O356" s="375"/>
      <c r="P356" s="375"/>
      <c r="Q356" s="375"/>
      <c r="R356" s="376"/>
    </row>
    <row r="357" spans="1:18" x14ac:dyDescent="0.2">
      <c r="A357" s="275" t="s">
        <v>24</v>
      </c>
      <c r="B357" s="276"/>
      <c r="C357" s="276"/>
      <c r="D357" s="276"/>
      <c r="E357" s="276"/>
      <c r="F357" s="276"/>
      <c r="G357" s="277"/>
      <c r="H357" s="269"/>
      <c r="I357" s="270"/>
      <c r="J357" s="245" t="s">
        <v>25</v>
      </c>
      <c r="K357" s="246"/>
      <c r="L357" s="245" t="s">
        <v>26</v>
      </c>
      <c r="M357" s="246"/>
      <c r="N357" s="245" t="s">
        <v>27</v>
      </c>
      <c r="O357" s="246"/>
      <c r="P357" s="245" t="s">
        <v>28</v>
      </c>
      <c r="Q357" s="246"/>
      <c r="R357" s="259" t="s">
        <v>29</v>
      </c>
    </row>
    <row r="358" spans="1:18" x14ac:dyDescent="0.2">
      <c r="A358" s="75" t="s">
        <v>30</v>
      </c>
      <c r="B358" s="171" t="s">
        <v>31</v>
      </c>
      <c r="C358" s="163"/>
      <c r="D358" s="71" t="s">
        <v>32</v>
      </c>
      <c r="E358" s="68" t="s">
        <v>33</v>
      </c>
      <c r="F358" s="273" t="s">
        <v>34</v>
      </c>
      <c r="G358" s="274"/>
      <c r="H358" s="271"/>
      <c r="I358" s="272"/>
      <c r="J358" s="247"/>
      <c r="K358" s="248"/>
      <c r="L358" s="247"/>
      <c r="M358" s="248"/>
      <c r="N358" s="247"/>
      <c r="O358" s="248"/>
      <c r="P358" s="247"/>
      <c r="Q358" s="248"/>
      <c r="R358" s="260"/>
    </row>
    <row r="359" spans="1:18" x14ac:dyDescent="0.2">
      <c r="A359" s="261" t="s">
        <v>287</v>
      </c>
      <c r="B359" s="384" t="s">
        <v>115</v>
      </c>
      <c r="C359" s="403"/>
      <c r="D359" s="261" t="s">
        <v>35</v>
      </c>
      <c r="E359" s="249" t="s">
        <v>57</v>
      </c>
      <c r="F359" s="261" t="s">
        <v>119</v>
      </c>
      <c r="G359" s="262"/>
      <c r="H359" s="133" t="s">
        <v>36</v>
      </c>
      <c r="I359" s="134"/>
      <c r="J359" s="416">
        <f>J369</f>
        <v>0.23519577436204706</v>
      </c>
      <c r="K359" s="417"/>
      <c r="L359" s="416">
        <f>L369</f>
        <v>0.23519577436204706</v>
      </c>
      <c r="M359" s="417"/>
      <c r="N359" s="416">
        <f>N369</f>
        <v>0.23519577436204706</v>
      </c>
      <c r="O359" s="417"/>
      <c r="P359" s="416">
        <f>P369</f>
        <v>0.29441267691385886</v>
      </c>
      <c r="Q359" s="417"/>
      <c r="R359" s="77">
        <f>SUM(J359:Q359)</f>
        <v>1</v>
      </c>
    </row>
    <row r="360" spans="1:18" x14ac:dyDescent="0.2">
      <c r="A360" s="262"/>
      <c r="B360" s="420"/>
      <c r="C360" s="421"/>
      <c r="D360" s="262"/>
      <c r="E360" s="250"/>
      <c r="F360" s="262"/>
      <c r="G360" s="262"/>
      <c r="H360" s="133" t="s">
        <v>37</v>
      </c>
      <c r="I360" s="134"/>
      <c r="J360" s="416">
        <f>J370</f>
        <v>0.16588268189088237</v>
      </c>
      <c r="K360" s="417"/>
      <c r="L360" s="416">
        <f>L370</f>
        <v>0.25225098549898284</v>
      </c>
      <c r="M360" s="417"/>
      <c r="N360" s="416">
        <f>N370</f>
        <v>0</v>
      </c>
      <c r="O360" s="417"/>
      <c r="P360" s="416">
        <f>P370</f>
        <v>0</v>
      </c>
      <c r="Q360" s="417"/>
      <c r="R360" s="77">
        <f>SUM(J360:Q360)</f>
        <v>0.41813366738986524</v>
      </c>
    </row>
    <row r="361" spans="1:18" x14ac:dyDescent="0.2">
      <c r="A361" s="262"/>
      <c r="B361" s="420"/>
      <c r="C361" s="421"/>
      <c r="D361" s="262"/>
      <c r="E361" s="249" t="s">
        <v>116</v>
      </c>
      <c r="F361" s="262"/>
      <c r="G361" s="262"/>
      <c r="H361" s="133" t="s">
        <v>38</v>
      </c>
      <c r="I361" s="134"/>
      <c r="J361" s="434">
        <f>J371</f>
        <v>4867400.07</v>
      </c>
      <c r="K361" s="435"/>
      <c r="L361" s="434">
        <f>L371</f>
        <v>4867400.07</v>
      </c>
      <c r="M361" s="435"/>
      <c r="N361" s="434">
        <f>N371</f>
        <v>4867400.07</v>
      </c>
      <c r="O361" s="435"/>
      <c r="P361" s="434">
        <f>P371</f>
        <v>6092899.79</v>
      </c>
      <c r="Q361" s="435"/>
      <c r="R361" s="78">
        <f>SUM(J361:Q361)</f>
        <v>20695100</v>
      </c>
    </row>
    <row r="362" spans="1:18" x14ac:dyDescent="0.2">
      <c r="A362" s="262"/>
      <c r="B362" s="422"/>
      <c r="C362" s="423"/>
      <c r="D362" s="262"/>
      <c r="E362" s="251"/>
      <c r="F362" s="262"/>
      <c r="G362" s="262"/>
      <c r="H362" s="133" t="s">
        <v>39</v>
      </c>
      <c r="I362" s="134"/>
      <c r="J362" s="436">
        <f>J372</f>
        <v>3432958.69</v>
      </c>
      <c r="K362" s="437"/>
      <c r="L362" s="436">
        <f>L372</f>
        <v>5220359.37</v>
      </c>
      <c r="M362" s="437"/>
      <c r="N362" s="436">
        <f>N372</f>
        <v>0</v>
      </c>
      <c r="O362" s="437"/>
      <c r="P362" s="436">
        <f>P372</f>
        <v>0</v>
      </c>
      <c r="Q362" s="437"/>
      <c r="R362" s="78">
        <f>SUM(J362:Q362)</f>
        <v>8653318.0600000005</v>
      </c>
    </row>
    <row r="363" spans="1:18" x14ac:dyDescent="0.2">
      <c r="A363" s="279"/>
      <c r="B363" s="280"/>
      <c r="C363" s="280"/>
      <c r="D363" s="280"/>
      <c r="E363" s="280"/>
      <c r="F363" s="280"/>
      <c r="G363" s="280"/>
      <c r="H363" s="280"/>
      <c r="I363" s="280"/>
      <c r="J363" s="280"/>
      <c r="K363" s="280"/>
      <c r="L363" s="280"/>
      <c r="M363" s="280"/>
      <c r="N363" s="280"/>
      <c r="O363" s="280"/>
      <c r="P363" s="280"/>
      <c r="Q363" s="280"/>
      <c r="R363" s="281"/>
    </row>
    <row r="364" spans="1:18" x14ac:dyDescent="0.2">
      <c r="A364" s="430" t="s">
        <v>120</v>
      </c>
      <c r="B364" s="306"/>
      <c r="C364" s="306"/>
      <c r="D364" s="306"/>
      <c r="E364" s="306"/>
      <c r="F364" s="365"/>
      <c r="G364" s="365"/>
      <c r="H364" s="365"/>
      <c r="I364" s="365"/>
      <c r="J364" s="365"/>
      <c r="K364" s="365"/>
      <c r="L364" s="365"/>
      <c r="M364" s="365"/>
      <c r="N364" s="365"/>
      <c r="O364" s="365"/>
      <c r="P364" s="365"/>
      <c r="Q364" s="365"/>
      <c r="R364" s="366"/>
    </row>
    <row r="365" spans="1:18" x14ac:dyDescent="0.2">
      <c r="A365" s="106"/>
      <c r="B365" s="107"/>
      <c r="C365" s="107"/>
      <c r="D365" s="107"/>
      <c r="E365" s="107"/>
      <c r="F365" s="107"/>
      <c r="G365" s="107"/>
      <c r="H365" s="107"/>
      <c r="I365" s="107"/>
      <c r="J365" s="107"/>
      <c r="K365" s="107"/>
      <c r="L365" s="107"/>
      <c r="M365" s="107"/>
      <c r="N365" s="107"/>
      <c r="O365" s="107"/>
      <c r="P365" s="107"/>
      <c r="Q365" s="107"/>
      <c r="R365" s="108"/>
    </row>
    <row r="366" spans="1:18" x14ac:dyDescent="0.2">
      <c r="A366" s="106"/>
      <c r="B366" s="107"/>
      <c r="C366" s="107"/>
      <c r="D366" s="107"/>
      <c r="E366" s="107"/>
      <c r="F366" s="107"/>
      <c r="G366" s="107"/>
      <c r="H366" s="107"/>
      <c r="I366" s="107"/>
      <c r="J366" s="107"/>
      <c r="K366" s="107"/>
      <c r="L366" s="107"/>
      <c r="M366" s="107"/>
      <c r="N366" s="107"/>
      <c r="O366" s="107"/>
      <c r="P366" s="107"/>
      <c r="Q366" s="107"/>
      <c r="R366" s="108"/>
    </row>
    <row r="367" spans="1:18" x14ac:dyDescent="0.2">
      <c r="A367" s="431" t="s">
        <v>288</v>
      </c>
      <c r="B367" s="432"/>
      <c r="C367" s="432"/>
      <c r="D367" s="432"/>
      <c r="E367" s="433"/>
      <c r="F367" s="404" t="s">
        <v>40</v>
      </c>
      <c r="G367" s="410"/>
      <c r="H367" s="410"/>
      <c r="I367" s="404" t="s">
        <v>289</v>
      </c>
      <c r="J367" s="394"/>
      <c r="K367" s="394"/>
      <c r="L367" s="395"/>
      <c r="M367" s="397" t="s">
        <v>41</v>
      </c>
      <c r="N367" s="394"/>
      <c r="O367" s="394"/>
      <c r="P367" s="404" t="s">
        <v>290</v>
      </c>
      <c r="Q367" s="410"/>
      <c r="R367" s="411"/>
    </row>
    <row r="368" spans="1:18" x14ac:dyDescent="0.2">
      <c r="A368" s="76" t="s">
        <v>30</v>
      </c>
      <c r="B368" s="282" t="s">
        <v>31</v>
      </c>
      <c r="C368" s="283"/>
      <c r="D368" s="70" t="s">
        <v>32</v>
      </c>
      <c r="E368" s="35" t="s">
        <v>33</v>
      </c>
      <c r="F368" s="133" t="s">
        <v>34</v>
      </c>
      <c r="G368" s="134"/>
      <c r="H368" s="135"/>
      <c r="I368" s="136"/>
      <c r="J368" s="137" t="s">
        <v>25</v>
      </c>
      <c r="K368" s="138"/>
      <c r="L368" s="137" t="s">
        <v>26</v>
      </c>
      <c r="M368" s="138"/>
      <c r="N368" s="137" t="s">
        <v>27</v>
      </c>
      <c r="O368" s="138"/>
      <c r="P368" s="137" t="s">
        <v>28</v>
      </c>
      <c r="Q368" s="138"/>
      <c r="R368" s="69" t="s">
        <v>1</v>
      </c>
    </row>
    <row r="369" spans="1:18" x14ac:dyDescent="0.2">
      <c r="A369" s="418" t="s">
        <v>291</v>
      </c>
      <c r="B369" s="384" t="s">
        <v>115</v>
      </c>
      <c r="C369" s="403"/>
      <c r="D369" s="145" t="s">
        <v>35</v>
      </c>
      <c r="E369" s="249" t="s">
        <v>57</v>
      </c>
      <c r="F369" s="424" t="s">
        <v>58</v>
      </c>
      <c r="G369" s="425"/>
      <c r="H369" s="397" t="s">
        <v>36</v>
      </c>
      <c r="I369" s="395"/>
      <c r="J369" s="416">
        <f>J371/$R$371</f>
        <v>0.23519577436204706</v>
      </c>
      <c r="K369" s="417"/>
      <c r="L369" s="416">
        <f>L371/R371</f>
        <v>0.23519577436204706</v>
      </c>
      <c r="M369" s="417"/>
      <c r="N369" s="416">
        <f>N371/R371</f>
        <v>0.23519577436204706</v>
      </c>
      <c r="O369" s="417"/>
      <c r="P369" s="416">
        <f>P371/R371</f>
        <v>0.29441267691385886</v>
      </c>
      <c r="Q369" s="417"/>
      <c r="R369" s="79">
        <f>SUM(J369:Q369)</f>
        <v>1</v>
      </c>
    </row>
    <row r="370" spans="1:18" x14ac:dyDescent="0.2">
      <c r="A370" s="419"/>
      <c r="B370" s="420"/>
      <c r="C370" s="421"/>
      <c r="D370" s="146"/>
      <c r="E370" s="250"/>
      <c r="F370" s="426"/>
      <c r="G370" s="427"/>
      <c r="H370" s="397" t="s">
        <v>37</v>
      </c>
      <c r="I370" s="395"/>
      <c r="J370" s="416">
        <f>J372/$R$371</f>
        <v>0.16588268189088237</v>
      </c>
      <c r="K370" s="417"/>
      <c r="L370" s="416">
        <f>L372/$R$371</f>
        <v>0.25225098549898284</v>
      </c>
      <c r="M370" s="417"/>
      <c r="N370" s="416">
        <f>N372/$R$371</f>
        <v>0</v>
      </c>
      <c r="O370" s="417"/>
      <c r="P370" s="416">
        <f>P372/$R$371</f>
        <v>0</v>
      </c>
      <c r="Q370" s="417"/>
      <c r="R370" s="79">
        <f>SUM(J370:Q370)</f>
        <v>0.41813366738986524</v>
      </c>
    </row>
    <row r="371" spans="1:18" x14ac:dyDescent="0.2">
      <c r="A371" s="419"/>
      <c r="B371" s="420"/>
      <c r="C371" s="421"/>
      <c r="D371" s="80"/>
      <c r="E371" s="249" t="s">
        <v>116</v>
      </c>
      <c r="F371" s="426"/>
      <c r="G371" s="427"/>
      <c r="H371" s="397" t="s">
        <v>38</v>
      </c>
      <c r="I371" s="395"/>
      <c r="J371" s="369">
        <v>4867400.07</v>
      </c>
      <c r="K371" s="371"/>
      <c r="L371" s="369">
        <v>4867400.07</v>
      </c>
      <c r="M371" s="371"/>
      <c r="N371" s="369">
        <v>4867400.07</v>
      </c>
      <c r="O371" s="371"/>
      <c r="P371" s="369">
        <v>6092899.79</v>
      </c>
      <c r="Q371" s="371"/>
      <c r="R371" s="81">
        <f>SUM(J371:Q371)</f>
        <v>20695100</v>
      </c>
    </row>
    <row r="372" spans="1:18" x14ac:dyDescent="0.2">
      <c r="A372" s="419"/>
      <c r="B372" s="422"/>
      <c r="C372" s="423"/>
      <c r="D372" s="80"/>
      <c r="E372" s="251"/>
      <c r="F372" s="428"/>
      <c r="G372" s="429"/>
      <c r="H372" s="397" t="s">
        <v>39</v>
      </c>
      <c r="I372" s="395"/>
      <c r="J372" s="414">
        <v>3432958.69</v>
      </c>
      <c r="K372" s="415"/>
      <c r="L372" s="414">
        <v>5220359.37</v>
      </c>
      <c r="M372" s="415"/>
      <c r="N372" s="414"/>
      <c r="O372" s="415"/>
      <c r="P372" s="414"/>
      <c r="Q372" s="415"/>
      <c r="R372" s="82">
        <f>J372+L372+N372+P372</f>
        <v>8653318.0600000005</v>
      </c>
    </row>
    <row r="373" spans="1:18" x14ac:dyDescent="0.2">
      <c r="A373" s="106"/>
      <c r="B373" s="107"/>
      <c r="C373" s="107"/>
      <c r="D373" s="107"/>
      <c r="E373" s="107"/>
      <c r="F373" s="107"/>
      <c r="G373" s="107"/>
      <c r="H373" s="107"/>
      <c r="I373" s="107"/>
      <c r="J373" s="107"/>
      <c r="K373" s="107"/>
      <c r="L373" s="107"/>
      <c r="M373" s="107"/>
      <c r="N373" s="107"/>
      <c r="O373" s="107"/>
      <c r="P373" s="107"/>
      <c r="Q373" s="107"/>
      <c r="R373" s="108"/>
    </row>
    <row r="374" spans="1:18" x14ac:dyDescent="0.2">
      <c r="A374" s="298"/>
      <c r="B374" s="299"/>
      <c r="C374" s="299"/>
      <c r="D374" s="299"/>
      <c r="E374" s="299"/>
      <c r="F374" s="299"/>
      <c r="G374" s="299"/>
      <c r="H374" s="299"/>
      <c r="I374" s="299"/>
      <c r="J374" s="299"/>
      <c r="K374" s="299"/>
      <c r="L374" s="299"/>
      <c r="M374" s="299"/>
      <c r="N374" s="299"/>
      <c r="O374" s="299"/>
      <c r="P374" s="299"/>
      <c r="Q374" s="299"/>
      <c r="R374" s="300"/>
    </row>
    <row r="375" spans="1:18" x14ac:dyDescent="0.2">
      <c r="A375" s="261" t="s">
        <v>122</v>
      </c>
      <c r="B375" s="262"/>
      <c r="C375" s="262"/>
      <c r="D375" s="404" t="s">
        <v>121</v>
      </c>
      <c r="E375" s="410"/>
      <c r="F375" s="410"/>
      <c r="G375" s="410"/>
      <c r="H375" s="410"/>
      <c r="I375" s="410"/>
      <c r="J375" s="410"/>
      <c r="K375" s="411"/>
      <c r="L375" s="412" t="s">
        <v>42</v>
      </c>
      <c r="M375" s="413"/>
      <c r="N375" s="413"/>
      <c r="O375" s="413"/>
      <c r="P375" s="412" t="s">
        <v>43</v>
      </c>
      <c r="Q375" s="413"/>
      <c r="R375" s="413"/>
    </row>
    <row r="376" spans="1:18" x14ac:dyDescent="0.2">
      <c r="A376" s="384" t="s">
        <v>288</v>
      </c>
      <c r="B376" s="385"/>
      <c r="C376" s="386"/>
      <c r="D376" s="396" t="s">
        <v>292</v>
      </c>
      <c r="E376" s="399"/>
      <c r="F376" s="399"/>
      <c r="G376" s="399"/>
      <c r="H376" s="399"/>
      <c r="I376" s="399"/>
      <c r="J376" s="399"/>
      <c r="K376" s="400"/>
      <c r="L376" s="393">
        <v>43466</v>
      </c>
      <c r="M376" s="394"/>
      <c r="N376" s="394"/>
      <c r="O376" s="395"/>
      <c r="P376" s="393">
        <v>43830</v>
      </c>
      <c r="Q376" s="394"/>
      <c r="R376" s="395"/>
    </row>
    <row r="377" spans="1:18" x14ac:dyDescent="0.2">
      <c r="A377" s="407"/>
      <c r="B377" s="408"/>
      <c r="C377" s="409"/>
      <c r="D377" s="396" t="s">
        <v>293</v>
      </c>
      <c r="E377" s="399"/>
      <c r="F377" s="399"/>
      <c r="G377" s="399"/>
      <c r="H377" s="399"/>
      <c r="I377" s="399"/>
      <c r="J377" s="399"/>
      <c r="K377" s="400"/>
      <c r="L377" s="393">
        <v>43466</v>
      </c>
      <c r="M377" s="394"/>
      <c r="N377" s="394"/>
      <c r="O377" s="395"/>
      <c r="P377" s="393">
        <v>43830</v>
      </c>
      <c r="Q377" s="394"/>
      <c r="R377" s="395"/>
    </row>
    <row r="378" spans="1:18" x14ac:dyDescent="0.2">
      <c r="A378" s="407"/>
      <c r="B378" s="408"/>
      <c r="C378" s="409"/>
      <c r="D378" s="396" t="s">
        <v>294</v>
      </c>
      <c r="E378" s="399"/>
      <c r="F378" s="399"/>
      <c r="G378" s="399"/>
      <c r="H378" s="399"/>
      <c r="I378" s="399"/>
      <c r="J378" s="399"/>
      <c r="K378" s="400"/>
      <c r="L378" s="393">
        <v>43466</v>
      </c>
      <c r="M378" s="394"/>
      <c r="N378" s="394"/>
      <c r="O378" s="395"/>
      <c r="P378" s="393">
        <v>43830</v>
      </c>
      <c r="Q378" s="394"/>
      <c r="R378" s="395"/>
    </row>
    <row r="379" spans="1:18" x14ac:dyDescent="0.2">
      <c r="A379" s="407"/>
      <c r="B379" s="408"/>
      <c r="C379" s="409"/>
      <c r="D379" s="396" t="s">
        <v>295</v>
      </c>
      <c r="E379" s="399"/>
      <c r="F379" s="399"/>
      <c r="G379" s="399"/>
      <c r="H379" s="399"/>
      <c r="I379" s="399"/>
      <c r="J379" s="399"/>
      <c r="K379" s="400"/>
      <c r="L379" s="393">
        <v>43466</v>
      </c>
      <c r="M379" s="394"/>
      <c r="N379" s="394"/>
      <c r="O379" s="395"/>
      <c r="P379" s="393">
        <v>43830</v>
      </c>
      <c r="Q379" s="394"/>
      <c r="R379" s="395"/>
    </row>
    <row r="380" spans="1:18" x14ac:dyDescent="0.2">
      <c r="A380" s="407"/>
      <c r="B380" s="408"/>
      <c r="C380" s="409"/>
      <c r="D380" s="396" t="s">
        <v>296</v>
      </c>
      <c r="E380" s="399"/>
      <c r="F380" s="399"/>
      <c r="G380" s="399"/>
      <c r="H380" s="399"/>
      <c r="I380" s="399"/>
      <c r="J380" s="399"/>
      <c r="K380" s="400"/>
      <c r="L380" s="393">
        <v>43466</v>
      </c>
      <c r="M380" s="394"/>
      <c r="N380" s="394"/>
      <c r="O380" s="395"/>
      <c r="P380" s="393">
        <v>43830</v>
      </c>
      <c r="Q380" s="394"/>
      <c r="R380" s="395"/>
    </row>
    <row r="381" spans="1:18" x14ac:dyDescent="0.2">
      <c r="A381" s="407"/>
      <c r="B381" s="408"/>
      <c r="C381" s="409"/>
      <c r="D381" s="396" t="s">
        <v>297</v>
      </c>
      <c r="E381" s="399"/>
      <c r="F381" s="399"/>
      <c r="G381" s="399"/>
      <c r="H381" s="399"/>
      <c r="I381" s="399"/>
      <c r="J381" s="399"/>
      <c r="K381" s="400"/>
      <c r="L381" s="393">
        <v>43466</v>
      </c>
      <c r="M381" s="394"/>
      <c r="N381" s="394"/>
      <c r="O381" s="395"/>
      <c r="P381" s="393">
        <v>43830</v>
      </c>
      <c r="Q381" s="394"/>
      <c r="R381" s="395"/>
    </row>
    <row r="382" spans="1:18" x14ac:dyDescent="0.2">
      <c r="A382" s="407"/>
      <c r="B382" s="408"/>
      <c r="C382" s="409"/>
      <c r="D382" s="396" t="s">
        <v>298</v>
      </c>
      <c r="E382" s="399"/>
      <c r="F382" s="399"/>
      <c r="G382" s="399"/>
      <c r="H382" s="399"/>
      <c r="I382" s="399"/>
      <c r="J382" s="399"/>
      <c r="K382" s="400"/>
      <c r="L382" s="393">
        <v>43466</v>
      </c>
      <c r="M382" s="394"/>
      <c r="N382" s="394"/>
      <c r="O382" s="395"/>
      <c r="P382" s="393">
        <v>43830</v>
      </c>
      <c r="Q382" s="394"/>
      <c r="R382" s="395"/>
    </row>
    <row r="383" spans="1:18" x14ac:dyDescent="0.2">
      <c r="A383" s="407"/>
      <c r="B383" s="408"/>
      <c r="C383" s="409"/>
      <c r="D383" s="396" t="s">
        <v>299</v>
      </c>
      <c r="E383" s="399"/>
      <c r="F383" s="399"/>
      <c r="G383" s="399"/>
      <c r="H383" s="399"/>
      <c r="I383" s="399"/>
      <c r="J383" s="399"/>
      <c r="K383" s="400"/>
      <c r="L383" s="393">
        <v>43466</v>
      </c>
      <c r="M383" s="394"/>
      <c r="N383" s="394"/>
      <c r="O383" s="395"/>
      <c r="P383" s="393">
        <v>43830</v>
      </c>
      <c r="Q383" s="394"/>
      <c r="R383" s="395"/>
    </row>
    <row r="384" spans="1:18" x14ac:dyDescent="0.2">
      <c r="A384" s="407"/>
      <c r="B384" s="408"/>
      <c r="C384" s="409"/>
      <c r="D384" s="396" t="s">
        <v>300</v>
      </c>
      <c r="E384" s="399"/>
      <c r="F384" s="399"/>
      <c r="G384" s="399"/>
      <c r="H384" s="399"/>
      <c r="I384" s="399"/>
      <c r="J384" s="399"/>
      <c r="K384" s="400"/>
      <c r="L384" s="393">
        <v>43466</v>
      </c>
      <c r="M384" s="394"/>
      <c r="N384" s="394"/>
      <c r="O384" s="395"/>
      <c r="P384" s="393">
        <v>43830</v>
      </c>
      <c r="Q384" s="394"/>
      <c r="R384" s="395"/>
    </row>
    <row r="385" spans="1:18" x14ac:dyDescent="0.2">
      <c r="A385" s="407"/>
      <c r="B385" s="408"/>
      <c r="C385" s="409"/>
      <c r="D385" s="396" t="s">
        <v>301</v>
      </c>
      <c r="E385" s="399"/>
      <c r="F385" s="399"/>
      <c r="G385" s="399"/>
      <c r="H385" s="399"/>
      <c r="I385" s="399"/>
      <c r="J385" s="399"/>
      <c r="K385" s="400"/>
      <c r="L385" s="393">
        <v>43466</v>
      </c>
      <c r="M385" s="394"/>
      <c r="N385" s="394"/>
      <c r="O385" s="395"/>
      <c r="P385" s="393">
        <v>43830</v>
      </c>
      <c r="Q385" s="394"/>
      <c r="R385" s="395"/>
    </row>
    <row r="386" spans="1:18" x14ac:dyDescent="0.2">
      <c r="A386" s="407"/>
      <c r="B386" s="408"/>
      <c r="C386" s="409"/>
      <c r="D386" s="396" t="s">
        <v>302</v>
      </c>
      <c r="E386" s="399"/>
      <c r="F386" s="399"/>
      <c r="G386" s="399"/>
      <c r="H386" s="399"/>
      <c r="I386" s="399"/>
      <c r="J386" s="399"/>
      <c r="K386" s="400"/>
      <c r="L386" s="393">
        <v>43466</v>
      </c>
      <c r="M386" s="394"/>
      <c r="N386" s="394"/>
      <c r="O386" s="395"/>
      <c r="P386" s="393">
        <v>43830</v>
      </c>
      <c r="Q386" s="394"/>
      <c r="R386" s="395"/>
    </row>
    <row r="387" spans="1:18" x14ac:dyDescent="0.2">
      <c r="A387" s="407"/>
      <c r="B387" s="408"/>
      <c r="C387" s="409"/>
      <c r="D387" s="396" t="s">
        <v>303</v>
      </c>
      <c r="E387" s="399"/>
      <c r="F387" s="399"/>
      <c r="G387" s="399"/>
      <c r="H387" s="399"/>
      <c r="I387" s="399"/>
      <c r="J387" s="399"/>
      <c r="K387" s="400"/>
      <c r="L387" s="393">
        <v>43466</v>
      </c>
      <c r="M387" s="394"/>
      <c r="N387" s="394"/>
      <c r="O387" s="395"/>
      <c r="P387" s="393">
        <v>43830</v>
      </c>
      <c r="Q387" s="394"/>
      <c r="R387" s="395"/>
    </row>
    <row r="388" spans="1:18" x14ac:dyDescent="0.2">
      <c r="A388" s="407"/>
      <c r="B388" s="408"/>
      <c r="C388" s="409"/>
      <c r="D388" s="396" t="s">
        <v>304</v>
      </c>
      <c r="E388" s="399"/>
      <c r="F388" s="399"/>
      <c r="G388" s="399"/>
      <c r="H388" s="399"/>
      <c r="I388" s="399"/>
      <c r="J388" s="399"/>
      <c r="K388" s="400"/>
      <c r="L388" s="393">
        <v>43466</v>
      </c>
      <c r="M388" s="394"/>
      <c r="N388" s="394"/>
      <c r="O388" s="395"/>
      <c r="P388" s="393">
        <v>43830</v>
      </c>
      <c r="Q388" s="394"/>
      <c r="R388" s="395"/>
    </row>
    <row r="389" spans="1:18" x14ac:dyDescent="0.2">
      <c r="A389" s="407"/>
      <c r="B389" s="408"/>
      <c r="C389" s="409"/>
      <c r="D389" s="405" t="s">
        <v>305</v>
      </c>
      <c r="E389" s="406"/>
      <c r="F389" s="406"/>
      <c r="G389" s="406"/>
      <c r="H389" s="406"/>
      <c r="I389" s="406"/>
      <c r="J389" s="406"/>
      <c r="K389" s="406"/>
      <c r="L389" s="393">
        <v>43466</v>
      </c>
      <c r="M389" s="394"/>
      <c r="N389" s="394"/>
      <c r="O389" s="395"/>
      <c r="P389" s="393">
        <v>43830</v>
      </c>
      <c r="Q389" s="394"/>
      <c r="R389" s="395"/>
    </row>
    <row r="390" spans="1:18" x14ac:dyDescent="0.2">
      <c r="A390" s="407"/>
      <c r="B390" s="408"/>
      <c r="C390" s="409"/>
      <c r="D390" s="405" t="s">
        <v>306</v>
      </c>
      <c r="E390" s="406"/>
      <c r="F390" s="406"/>
      <c r="G390" s="406"/>
      <c r="H390" s="406"/>
      <c r="I390" s="406"/>
      <c r="J390" s="406"/>
      <c r="K390" s="406"/>
      <c r="L390" s="393">
        <v>43466</v>
      </c>
      <c r="M390" s="394"/>
      <c r="N390" s="394"/>
      <c r="O390" s="395"/>
      <c r="P390" s="393">
        <v>43830</v>
      </c>
      <c r="Q390" s="394"/>
      <c r="R390" s="395"/>
    </row>
    <row r="391" spans="1:18" x14ac:dyDescent="0.2">
      <c r="A391" s="407"/>
      <c r="B391" s="408"/>
      <c r="C391" s="409"/>
      <c r="D391" s="405" t="s">
        <v>307</v>
      </c>
      <c r="E391" s="406"/>
      <c r="F391" s="406"/>
      <c r="G391" s="406"/>
      <c r="H391" s="406"/>
      <c r="I391" s="406"/>
      <c r="J391" s="406"/>
      <c r="K391" s="406"/>
      <c r="L391" s="393">
        <v>43466</v>
      </c>
      <c r="M391" s="394"/>
      <c r="N391" s="394"/>
      <c r="O391" s="395"/>
      <c r="P391" s="393">
        <v>43830</v>
      </c>
      <c r="Q391" s="394"/>
      <c r="R391" s="395"/>
    </row>
    <row r="392" spans="1:18" x14ac:dyDescent="0.2">
      <c r="A392" s="407"/>
      <c r="B392" s="408"/>
      <c r="C392" s="409"/>
      <c r="D392" s="390" t="s">
        <v>308</v>
      </c>
      <c r="E392" s="391"/>
      <c r="F392" s="391"/>
      <c r="G392" s="391"/>
      <c r="H392" s="391"/>
      <c r="I392" s="391"/>
      <c r="J392" s="391"/>
      <c r="K392" s="392"/>
      <c r="L392" s="393">
        <v>43466</v>
      </c>
      <c r="M392" s="394"/>
      <c r="N392" s="394"/>
      <c r="O392" s="395"/>
      <c r="P392" s="393">
        <v>43830</v>
      </c>
      <c r="Q392" s="394"/>
      <c r="R392" s="395"/>
    </row>
    <row r="393" spans="1:18" x14ac:dyDescent="0.2">
      <c r="A393" s="407"/>
      <c r="B393" s="408"/>
      <c r="C393" s="409"/>
      <c r="D393" s="390" t="s">
        <v>309</v>
      </c>
      <c r="E393" s="391"/>
      <c r="F393" s="391"/>
      <c r="G393" s="391"/>
      <c r="H393" s="391"/>
      <c r="I393" s="391"/>
      <c r="J393" s="391"/>
      <c r="K393" s="392"/>
      <c r="L393" s="393">
        <v>43466</v>
      </c>
      <c r="M393" s="394"/>
      <c r="N393" s="394"/>
      <c r="O393" s="395"/>
      <c r="P393" s="393">
        <v>43830</v>
      </c>
      <c r="Q393" s="394"/>
      <c r="R393" s="395"/>
    </row>
    <row r="394" spans="1:18" x14ac:dyDescent="0.2">
      <c r="A394" s="407"/>
      <c r="B394" s="408"/>
      <c r="C394" s="409"/>
      <c r="D394" s="390" t="s">
        <v>310</v>
      </c>
      <c r="E394" s="391"/>
      <c r="F394" s="391"/>
      <c r="G394" s="391"/>
      <c r="H394" s="391"/>
      <c r="I394" s="391"/>
      <c r="J394" s="391"/>
      <c r="K394" s="392"/>
      <c r="L394" s="393">
        <v>43466</v>
      </c>
      <c r="M394" s="394"/>
      <c r="N394" s="394"/>
      <c r="O394" s="395"/>
      <c r="P394" s="393">
        <v>43830</v>
      </c>
      <c r="Q394" s="394"/>
      <c r="R394" s="395"/>
    </row>
    <row r="395" spans="1:18" x14ac:dyDescent="0.2">
      <c r="A395" s="407"/>
      <c r="B395" s="408"/>
      <c r="C395" s="409"/>
      <c r="D395" s="390" t="s">
        <v>311</v>
      </c>
      <c r="E395" s="391"/>
      <c r="F395" s="391"/>
      <c r="G395" s="391"/>
      <c r="H395" s="391"/>
      <c r="I395" s="391"/>
      <c r="J395" s="391"/>
      <c r="K395" s="392"/>
      <c r="L395" s="393">
        <v>43466</v>
      </c>
      <c r="M395" s="394"/>
      <c r="N395" s="394"/>
      <c r="O395" s="395"/>
      <c r="P395" s="393">
        <v>43830</v>
      </c>
      <c r="Q395" s="394"/>
      <c r="R395" s="395"/>
    </row>
    <row r="396" spans="1:18" x14ac:dyDescent="0.2">
      <c r="A396" s="407"/>
      <c r="B396" s="408"/>
      <c r="C396" s="409"/>
      <c r="D396" s="390" t="s">
        <v>312</v>
      </c>
      <c r="E396" s="391"/>
      <c r="F396" s="391"/>
      <c r="G396" s="391"/>
      <c r="H396" s="391"/>
      <c r="I396" s="391"/>
      <c r="J396" s="391"/>
      <c r="K396" s="392"/>
      <c r="L396" s="393">
        <v>43466</v>
      </c>
      <c r="M396" s="394"/>
      <c r="N396" s="394"/>
      <c r="O396" s="395"/>
      <c r="P396" s="393">
        <v>43830</v>
      </c>
      <c r="Q396" s="394"/>
      <c r="R396" s="395"/>
    </row>
    <row r="397" spans="1:18" x14ac:dyDescent="0.2">
      <c r="A397" s="401"/>
      <c r="B397" s="402"/>
      <c r="C397" s="402"/>
      <c r="D397" s="402"/>
      <c r="E397" s="402"/>
      <c r="F397" s="402"/>
      <c r="G397" s="402"/>
      <c r="H397" s="402"/>
      <c r="I397" s="402"/>
      <c r="J397" s="402"/>
      <c r="K397" s="402"/>
      <c r="L397" s="402"/>
      <c r="M397" s="402"/>
      <c r="N397" s="402"/>
      <c r="O397" s="402"/>
      <c r="P397" s="402"/>
      <c r="Q397" s="402"/>
      <c r="R397" s="403"/>
    </row>
    <row r="398" spans="1:18" x14ac:dyDescent="0.2">
      <c r="A398" s="261" t="s">
        <v>44</v>
      </c>
      <c r="B398" s="261"/>
      <c r="C398" s="261"/>
      <c r="D398" s="83" t="s">
        <v>45</v>
      </c>
      <c r="E398" s="261" t="s">
        <v>46</v>
      </c>
      <c r="F398" s="261"/>
      <c r="G398" s="261"/>
      <c r="H398" s="261"/>
      <c r="I398" s="261"/>
      <c r="J398" s="261"/>
      <c r="K398" s="261"/>
      <c r="L398" s="404" t="s">
        <v>45</v>
      </c>
      <c r="M398" s="394"/>
      <c r="N398" s="394"/>
      <c r="O398" s="394"/>
      <c r="P398" s="394"/>
      <c r="Q398" s="394"/>
      <c r="R398" s="395"/>
    </row>
    <row r="399" spans="1:18" x14ac:dyDescent="0.2">
      <c r="A399" s="396" t="s">
        <v>313</v>
      </c>
      <c r="B399" s="310"/>
      <c r="C399" s="311"/>
      <c r="D399" s="84"/>
      <c r="E399" s="396" t="s">
        <v>314</v>
      </c>
      <c r="F399" s="310"/>
      <c r="G399" s="310"/>
      <c r="H399" s="310"/>
      <c r="I399" s="310"/>
      <c r="J399" s="310"/>
      <c r="K399" s="311"/>
      <c r="L399" s="397"/>
      <c r="M399" s="394"/>
      <c r="N399" s="394"/>
      <c r="O399" s="394"/>
      <c r="P399" s="394"/>
      <c r="Q399" s="394"/>
      <c r="R399" s="395"/>
    </row>
    <row r="400" spans="1:18" x14ac:dyDescent="0.2">
      <c r="A400" s="396" t="s">
        <v>315</v>
      </c>
      <c r="B400" s="310"/>
      <c r="C400" s="311"/>
      <c r="D400" s="84"/>
      <c r="E400" s="396" t="s">
        <v>47</v>
      </c>
      <c r="F400" s="310"/>
      <c r="G400" s="310"/>
      <c r="H400" s="310"/>
      <c r="I400" s="310"/>
      <c r="J400" s="310"/>
      <c r="K400" s="311"/>
      <c r="L400" s="397"/>
      <c r="M400" s="394"/>
      <c r="N400" s="394"/>
      <c r="O400" s="394"/>
      <c r="P400" s="394"/>
      <c r="Q400" s="394"/>
      <c r="R400" s="395"/>
    </row>
    <row r="401" spans="1:18" x14ac:dyDescent="0.2">
      <c r="A401" s="398"/>
      <c r="B401" s="310"/>
      <c r="C401" s="311"/>
      <c r="D401" s="84"/>
      <c r="E401" s="396" t="s">
        <v>316</v>
      </c>
      <c r="F401" s="399"/>
      <c r="G401" s="399"/>
      <c r="H401" s="399"/>
      <c r="I401" s="399"/>
      <c r="J401" s="399"/>
      <c r="K401" s="400"/>
      <c r="L401" s="397"/>
      <c r="M401" s="394"/>
      <c r="N401" s="394"/>
      <c r="O401" s="394"/>
      <c r="P401" s="394"/>
      <c r="Q401" s="394"/>
      <c r="R401" s="395"/>
    </row>
    <row r="402" spans="1:18" x14ac:dyDescent="0.2">
      <c r="A402" s="374"/>
      <c r="B402" s="375"/>
      <c r="C402" s="375"/>
      <c r="D402" s="375"/>
      <c r="E402" s="375"/>
      <c r="F402" s="375"/>
      <c r="G402" s="375"/>
      <c r="H402" s="375"/>
      <c r="I402" s="375"/>
      <c r="J402" s="375"/>
      <c r="K402" s="375"/>
      <c r="L402" s="375"/>
      <c r="M402" s="375"/>
      <c r="N402" s="375"/>
      <c r="O402" s="375"/>
      <c r="P402" s="375"/>
      <c r="Q402" s="375"/>
      <c r="R402" s="376"/>
    </row>
    <row r="403" spans="1:18" x14ac:dyDescent="0.2">
      <c r="A403" s="377" t="s">
        <v>48</v>
      </c>
      <c r="B403" s="85" t="s">
        <v>49</v>
      </c>
      <c r="C403" s="380" t="s">
        <v>317</v>
      </c>
      <c r="D403" s="380"/>
      <c r="E403" s="380"/>
      <c r="F403" s="380"/>
      <c r="G403" s="380"/>
      <c r="H403" s="380"/>
      <c r="I403" s="380"/>
      <c r="J403" s="380"/>
      <c r="K403" s="380"/>
      <c r="L403" s="380"/>
      <c r="M403" s="380"/>
      <c r="N403" s="380"/>
      <c r="O403" s="380"/>
      <c r="P403" s="380"/>
      <c r="Q403" s="380"/>
      <c r="R403" s="380"/>
    </row>
    <row r="404" spans="1:18" x14ac:dyDescent="0.2">
      <c r="A404" s="378"/>
      <c r="B404" s="85" t="s">
        <v>50</v>
      </c>
      <c r="C404" s="381" t="s">
        <v>186</v>
      </c>
      <c r="D404" s="381"/>
      <c r="E404" s="381"/>
      <c r="F404" s="381"/>
      <c r="G404" s="381"/>
      <c r="H404" s="381"/>
      <c r="I404" s="381"/>
      <c r="J404" s="381"/>
      <c r="K404" s="381"/>
      <c r="L404" s="381"/>
      <c r="M404" s="381"/>
      <c r="N404" s="381"/>
      <c r="O404" s="381"/>
      <c r="P404" s="381"/>
      <c r="Q404" s="381"/>
      <c r="R404" s="381"/>
    </row>
    <row r="405" spans="1:18" x14ac:dyDescent="0.2">
      <c r="A405" s="378"/>
      <c r="B405" s="382" t="s">
        <v>51</v>
      </c>
      <c r="C405" s="384" t="s">
        <v>318</v>
      </c>
      <c r="D405" s="385"/>
      <c r="E405" s="385"/>
      <c r="F405" s="385"/>
      <c r="G405" s="385"/>
      <c r="H405" s="385"/>
      <c r="I405" s="385"/>
      <c r="J405" s="385"/>
      <c r="K405" s="385"/>
      <c r="L405" s="385"/>
      <c r="M405" s="385"/>
      <c r="N405" s="385"/>
      <c r="O405" s="385"/>
      <c r="P405" s="385"/>
      <c r="Q405" s="385"/>
      <c r="R405" s="386"/>
    </row>
    <row r="406" spans="1:18" x14ac:dyDescent="0.2">
      <c r="A406" s="379"/>
      <c r="B406" s="383"/>
      <c r="C406" s="387"/>
      <c r="D406" s="388"/>
      <c r="E406" s="388"/>
      <c r="F406" s="388"/>
      <c r="G406" s="388"/>
      <c r="H406" s="388"/>
      <c r="I406" s="388"/>
      <c r="J406" s="388"/>
      <c r="K406" s="388"/>
      <c r="L406" s="388"/>
      <c r="M406" s="388"/>
      <c r="N406" s="388"/>
      <c r="O406" s="388"/>
      <c r="P406" s="388"/>
      <c r="Q406" s="388"/>
      <c r="R406" s="389"/>
    </row>
    <row r="409" spans="1:18" x14ac:dyDescent="0.2">
      <c r="A409" s="10" t="s">
        <v>52</v>
      </c>
    </row>
    <row r="411" spans="1:18" x14ac:dyDescent="0.2">
      <c r="A411" s="86" t="s">
        <v>53</v>
      </c>
      <c r="B411" s="86">
        <v>1000</v>
      </c>
      <c r="C411" s="86">
        <v>2000</v>
      </c>
      <c r="D411" s="86">
        <v>3000</v>
      </c>
      <c r="E411" s="86">
        <v>4000</v>
      </c>
      <c r="F411" s="363">
        <v>5000</v>
      </c>
      <c r="G411" s="363"/>
      <c r="H411" s="363"/>
      <c r="I411" s="363">
        <v>6000</v>
      </c>
      <c r="J411" s="363"/>
      <c r="K411" s="364"/>
      <c r="L411" s="364">
        <v>7000</v>
      </c>
      <c r="M411" s="365"/>
      <c r="N411" s="366"/>
      <c r="O411" s="367" t="s">
        <v>54</v>
      </c>
      <c r="P411" s="368"/>
      <c r="Q411" s="368"/>
    </row>
    <row r="412" spans="1:18" x14ac:dyDescent="0.2">
      <c r="A412" s="87" t="s">
        <v>319</v>
      </c>
      <c r="B412" s="88">
        <v>11729000</v>
      </c>
      <c r="C412" s="88">
        <v>2296000</v>
      </c>
      <c r="D412" s="88">
        <v>387000</v>
      </c>
      <c r="E412" s="88">
        <v>0</v>
      </c>
      <c r="F412" s="369">
        <v>31000</v>
      </c>
      <c r="G412" s="370"/>
      <c r="H412" s="371"/>
      <c r="I412" s="369">
        <v>0</v>
      </c>
      <c r="J412" s="370"/>
      <c r="K412" s="370"/>
      <c r="L412" s="369">
        <v>1350000</v>
      </c>
      <c r="M412" s="370"/>
      <c r="N412" s="371"/>
      <c r="O412" s="372">
        <f>SUM(B412:N412)</f>
        <v>15793000</v>
      </c>
      <c r="P412" s="373"/>
      <c r="Q412" s="373"/>
    </row>
    <row r="413" spans="1:18" x14ac:dyDescent="0.2">
      <c r="A413" s="89" t="s">
        <v>320</v>
      </c>
      <c r="B413" s="88">
        <v>1505000</v>
      </c>
      <c r="C413" s="88">
        <v>1685500</v>
      </c>
      <c r="D413" s="88">
        <v>196600</v>
      </c>
      <c r="E413" s="88">
        <v>0</v>
      </c>
      <c r="F413" s="369">
        <v>0</v>
      </c>
      <c r="G413" s="370"/>
      <c r="H413" s="371"/>
      <c r="I413" s="369">
        <v>0</v>
      </c>
      <c r="J413" s="370"/>
      <c r="K413" s="370"/>
      <c r="L413" s="369">
        <v>183000</v>
      </c>
      <c r="M413" s="370"/>
      <c r="N413" s="371"/>
      <c r="O413" s="372">
        <f>SUM(B413:N413)</f>
        <v>3570100</v>
      </c>
      <c r="P413" s="373"/>
      <c r="Q413" s="373"/>
    </row>
    <row r="414" spans="1:18" x14ac:dyDescent="0.2">
      <c r="A414" s="89" t="s">
        <v>321</v>
      </c>
      <c r="B414" s="88">
        <v>838000</v>
      </c>
      <c r="C414" s="88">
        <v>343000</v>
      </c>
      <c r="D414" s="88">
        <v>51000</v>
      </c>
      <c r="E414" s="88">
        <v>0</v>
      </c>
      <c r="F414" s="369">
        <v>0</v>
      </c>
      <c r="G414" s="370"/>
      <c r="H414" s="371"/>
      <c r="I414" s="369">
        <v>0</v>
      </c>
      <c r="J414" s="370"/>
      <c r="K414" s="370"/>
      <c r="L414" s="369">
        <v>100000</v>
      </c>
      <c r="M414" s="370"/>
      <c r="N414" s="371"/>
      <c r="O414" s="372">
        <f>SUM(B414:N414)</f>
        <v>1332000</v>
      </c>
      <c r="P414" s="373"/>
      <c r="Q414" s="373"/>
    </row>
    <row r="415" spans="1:18" x14ac:dyDescent="0.2">
      <c r="B415" s="23">
        <f>SUM(B412:B414)</f>
        <v>14072000</v>
      </c>
      <c r="C415" s="23">
        <f>SUM(C412:C414)</f>
        <v>4324500</v>
      </c>
      <c r="D415" s="23">
        <f>SUM(D412:D414)</f>
        <v>634600</v>
      </c>
      <c r="E415" s="23">
        <f>SUM(E412:E414)</f>
        <v>0</v>
      </c>
      <c r="F415" s="305">
        <f>SUM(F412:F414)</f>
        <v>31000</v>
      </c>
      <c r="G415" s="305"/>
      <c r="H415" s="305"/>
      <c r="I415" s="305">
        <f>SUM(I412:I414)</f>
        <v>0</v>
      </c>
      <c r="J415" s="305"/>
      <c r="K415" s="305"/>
      <c r="L415" s="305">
        <f>SUM(L412:L414)</f>
        <v>1633000</v>
      </c>
      <c r="M415" s="305"/>
      <c r="N415" s="305"/>
      <c r="O415" s="305">
        <f>SUM(O412:Q414)</f>
        <v>20695100</v>
      </c>
      <c r="P415" s="306"/>
      <c r="Q415" s="306"/>
    </row>
  </sheetData>
  <mergeCells count="1044">
    <mergeCell ref="A328:R328"/>
    <mergeCell ref="A329:R329"/>
    <mergeCell ref="A330:A333"/>
    <mergeCell ref="B330:R333"/>
    <mergeCell ref="A334:A335"/>
    <mergeCell ref="B334:R335"/>
    <mergeCell ref="A322:R322"/>
    <mergeCell ref="A323:R323"/>
    <mergeCell ref="A324:R324"/>
    <mergeCell ref="A325:R325"/>
    <mergeCell ref="A326:R326"/>
    <mergeCell ref="A327:R327"/>
    <mergeCell ref="A340:B340"/>
    <mergeCell ref="C340:R340"/>
    <mergeCell ref="A341:B341"/>
    <mergeCell ref="C341:R341"/>
    <mergeCell ref="A342:B342"/>
    <mergeCell ref="C342:R342"/>
    <mergeCell ref="B336:R336"/>
    <mergeCell ref="A337:A338"/>
    <mergeCell ref="B337:E338"/>
    <mergeCell ref="F337:K338"/>
    <mergeCell ref="L337:R338"/>
    <mergeCell ref="A339:R339"/>
    <mergeCell ref="N360:O360"/>
    <mergeCell ref="P360:Q360"/>
    <mergeCell ref="R357:R358"/>
    <mergeCell ref="P362:Q362"/>
    <mergeCell ref="A347:B347"/>
    <mergeCell ref="E347:G347"/>
    <mergeCell ref="H347:R347"/>
    <mergeCell ref="A348:R348"/>
    <mergeCell ref="A349:A351"/>
    <mergeCell ref="B349:R351"/>
    <mergeCell ref="A343:B343"/>
    <mergeCell ref="F343:G343"/>
    <mergeCell ref="H343:J343"/>
    <mergeCell ref="K343:M343"/>
    <mergeCell ref="A344:R344"/>
    <mergeCell ref="A345:B345"/>
    <mergeCell ref="A352:R352"/>
    <mergeCell ref="A353:A355"/>
    <mergeCell ref="B353:R355"/>
    <mergeCell ref="A356:R356"/>
    <mergeCell ref="A357:G357"/>
    <mergeCell ref="H357:I358"/>
    <mergeCell ref="J357:K358"/>
    <mergeCell ref="L357:M358"/>
    <mergeCell ref="N357:O358"/>
    <mergeCell ref="P357:Q358"/>
    <mergeCell ref="B358:C358"/>
    <mergeCell ref="F358:G358"/>
    <mergeCell ref="A363:R363"/>
    <mergeCell ref="A364:R364"/>
    <mergeCell ref="A365:R365"/>
    <mergeCell ref="A366:R366"/>
    <mergeCell ref="A367:E367"/>
    <mergeCell ref="F367:H367"/>
    <mergeCell ref="I367:L367"/>
    <mergeCell ref="M367:O367"/>
    <mergeCell ref="P367:R367"/>
    <mergeCell ref="E361:E362"/>
    <mergeCell ref="H361:I361"/>
    <mergeCell ref="J361:K361"/>
    <mergeCell ref="L361:M361"/>
    <mergeCell ref="N361:O361"/>
    <mergeCell ref="P361:Q361"/>
    <mergeCell ref="H362:I362"/>
    <mergeCell ref="J362:K362"/>
    <mergeCell ref="L362:M362"/>
    <mergeCell ref="N362:O362"/>
    <mergeCell ref="A359:A362"/>
    <mergeCell ref="B359:C362"/>
    <mergeCell ref="D359:D362"/>
    <mergeCell ref="E359:E360"/>
    <mergeCell ref="F359:G362"/>
    <mergeCell ref="H359:I359"/>
    <mergeCell ref="J359:K359"/>
    <mergeCell ref="L359:M359"/>
    <mergeCell ref="N359:O359"/>
    <mergeCell ref="P359:Q359"/>
    <mergeCell ref="H360:I360"/>
    <mergeCell ref="J360:K360"/>
    <mergeCell ref="L360:M360"/>
    <mergeCell ref="P369:Q369"/>
    <mergeCell ref="H370:I370"/>
    <mergeCell ref="J370:K370"/>
    <mergeCell ref="L370:M370"/>
    <mergeCell ref="N370:O370"/>
    <mergeCell ref="P370:Q370"/>
    <mergeCell ref="P368:Q368"/>
    <mergeCell ref="A369:A372"/>
    <mergeCell ref="B369:C372"/>
    <mergeCell ref="D369:D370"/>
    <mergeCell ref="E369:E370"/>
    <mergeCell ref="F369:G372"/>
    <mergeCell ref="H369:I369"/>
    <mergeCell ref="J369:K369"/>
    <mergeCell ref="L369:M369"/>
    <mergeCell ref="N369:O369"/>
    <mergeCell ref="B368:C368"/>
    <mergeCell ref="F368:G368"/>
    <mergeCell ref="H368:I368"/>
    <mergeCell ref="J368:K368"/>
    <mergeCell ref="L368:M368"/>
    <mergeCell ref="N368:O368"/>
    <mergeCell ref="P372:Q372"/>
    <mergeCell ref="A373:R373"/>
    <mergeCell ref="A374:R374"/>
    <mergeCell ref="A375:C375"/>
    <mergeCell ref="D375:K375"/>
    <mergeCell ref="L375:O375"/>
    <mergeCell ref="P375:R375"/>
    <mergeCell ref="E371:E372"/>
    <mergeCell ref="H371:I371"/>
    <mergeCell ref="J371:K371"/>
    <mergeCell ref="L371:M371"/>
    <mergeCell ref="N371:O371"/>
    <mergeCell ref="P371:Q371"/>
    <mergeCell ref="H372:I372"/>
    <mergeCell ref="J372:K372"/>
    <mergeCell ref="L372:M372"/>
    <mergeCell ref="N372:O372"/>
    <mergeCell ref="D379:K379"/>
    <mergeCell ref="L379:O379"/>
    <mergeCell ref="P379:R379"/>
    <mergeCell ref="D380:K380"/>
    <mergeCell ref="L380:O380"/>
    <mergeCell ref="P380:R380"/>
    <mergeCell ref="A376:C396"/>
    <mergeCell ref="D376:K376"/>
    <mergeCell ref="L376:O376"/>
    <mergeCell ref="P376:R376"/>
    <mergeCell ref="D377:K377"/>
    <mergeCell ref="L377:O377"/>
    <mergeCell ref="P377:R377"/>
    <mergeCell ref="D378:K378"/>
    <mergeCell ref="L378:O378"/>
    <mergeCell ref="P378:R378"/>
    <mergeCell ref="D383:K383"/>
    <mergeCell ref="L383:O383"/>
    <mergeCell ref="P383:R383"/>
    <mergeCell ref="D384:K384"/>
    <mergeCell ref="L384:O384"/>
    <mergeCell ref="P384:R384"/>
    <mergeCell ref="D381:K381"/>
    <mergeCell ref="L381:O381"/>
    <mergeCell ref="P381:R381"/>
    <mergeCell ref="D382:K382"/>
    <mergeCell ref="L382:O382"/>
    <mergeCell ref="P382:R382"/>
    <mergeCell ref="D387:K387"/>
    <mergeCell ref="L387:O387"/>
    <mergeCell ref="P387:R387"/>
    <mergeCell ref="D388:K388"/>
    <mergeCell ref="L388:O388"/>
    <mergeCell ref="P388:R388"/>
    <mergeCell ref="D385:K385"/>
    <mergeCell ref="L385:O385"/>
    <mergeCell ref="P385:R385"/>
    <mergeCell ref="D386:K386"/>
    <mergeCell ref="L386:O386"/>
    <mergeCell ref="P386:R386"/>
    <mergeCell ref="D391:K391"/>
    <mergeCell ref="L391:O391"/>
    <mergeCell ref="P391:R391"/>
    <mergeCell ref="D392:K392"/>
    <mergeCell ref="L392:O392"/>
    <mergeCell ref="P392:R392"/>
    <mergeCell ref="D389:K389"/>
    <mergeCell ref="L389:O389"/>
    <mergeCell ref="P389:R389"/>
    <mergeCell ref="D390:K390"/>
    <mergeCell ref="L390:O390"/>
    <mergeCell ref="P390:R390"/>
    <mergeCell ref="D395:K395"/>
    <mergeCell ref="L395:O395"/>
    <mergeCell ref="P395:R395"/>
    <mergeCell ref="D396:K396"/>
    <mergeCell ref="L396:O396"/>
    <mergeCell ref="P396:R396"/>
    <mergeCell ref="D393:K393"/>
    <mergeCell ref="L393:O393"/>
    <mergeCell ref="P393:R393"/>
    <mergeCell ref="D394:K394"/>
    <mergeCell ref="L394:O394"/>
    <mergeCell ref="P394:R394"/>
    <mergeCell ref="A400:C400"/>
    <mergeCell ref="E400:K400"/>
    <mergeCell ref="L400:R400"/>
    <mergeCell ref="A401:C401"/>
    <mergeCell ref="E401:K401"/>
    <mergeCell ref="L401:R401"/>
    <mergeCell ref="A397:R397"/>
    <mergeCell ref="A398:C398"/>
    <mergeCell ref="E398:K398"/>
    <mergeCell ref="L398:R398"/>
    <mergeCell ref="A399:C399"/>
    <mergeCell ref="E399:K399"/>
    <mergeCell ref="L399:R399"/>
    <mergeCell ref="F411:H411"/>
    <mergeCell ref="I411:K411"/>
    <mergeCell ref="L411:N411"/>
    <mergeCell ref="O411:Q411"/>
    <mergeCell ref="F412:H412"/>
    <mergeCell ref="I412:K412"/>
    <mergeCell ref="L412:N412"/>
    <mergeCell ref="O412:Q412"/>
    <mergeCell ref="A402:R402"/>
    <mergeCell ref="A403:A406"/>
    <mergeCell ref="C403:R403"/>
    <mergeCell ref="C404:R404"/>
    <mergeCell ref="B405:B406"/>
    <mergeCell ref="C405:R406"/>
    <mergeCell ref="F415:H415"/>
    <mergeCell ref="I415:K415"/>
    <mergeCell ref="L415:N415"/>
    <mergeCell ref="O415:Q415"/>
    <mergeCell ref="F413:H413"/>
    <mergeCell ref="I413:K413"/>
    <mergeCell ref="L413:N413"/>
    <mergeCell ref="O413:Q413"/>
    <mergeCell ref="F414:H414"/>
    <mergeCell ref="I414:K414"/>
    <mergeCell ref="L414:N414"/>
    <mergeCell ref="O414:Q414"/>
    <mergeCell ref="A236:R236"/>
    <mergeCell ref="A237:R237"/>
    <mergeCell ref="A238:R238"/>
    <mergeCell ref="A239:A241"/>
    <mergeCell ref="B239:R241"/>
    <mergeCell ref="A242:A245"/>
    <mergeCell ref="B242:R245"/>
    <mergeCell ref="A230:R230"/>
    <mergeCell ref="A231:R231"/>
    <mergeCell ref="A232:R232"/>
    <mergeCell ref="A233:R233"/>
    <mergeCell ref="A234:R234"/>
    <mergeCell ref="A235:R235"/>
    <mergeCell ref="A251:R251"/>
    <mergeCell ref="A252:B252"/>
    <mergeCell ref="C252:R252"/>
    <mergeCell ref="A253:B253"/>
    <mergeCell ref="C253:R253"/>
    <mergeCell ref="A254:B254"/>
    <mergeCell ref="C254:R254"/>
    <mergeCell ref="A246:A247"/>
    <mergeCell ref="B246:R247"/>
    <mergeCell ref="B248:R248"/>
    <mergeCell ref="A249:A250"/>
    <mergeCell ref="B249:E250"/>
    <mergeCell ref="F249:K250"/>
    <mergeCell ref="L249:R250"/>
    <mergeCell ref="A259:B259"/>
    <mergeCell ref="E259:G259"/>
    <mergeCell ref="H259:R259"/>
    <mergeCell ref="A260:R260"/>
    <mergeCell ref="A261:A263"/>
    <mergeCell ref="B261:R263"/>
    <mergeCell ref="A255:B255"/>
    <mergeCell ref="F255:G255"/>
    <mergeCell ref="H255:J255"/>
    <mergeCell ref="K255:M255"/>
    <mergeCell ref="A256:R256"/>
    <mergeCell ref="A257:B257"/>
    <mergeCell ref="A264:R264"/>
    <mergeCell ref="A265:A267"/>
    <mergeCell ref="B265:R267"/>
    <mergeCell ref="A268:R268"/>
    <mergeCell ref="A269:G269"/>
    <mergeCell ref="H269:I270"/>
    <mergeCell ref="J269:K270"/>
    <mergeCell ref="L269:M270"/>
    <mergeCell ref="N269:O270"/>
    <mergeCell ref="P269:Q270"/>
    <mergeCell ref="B270:C270"/>
    <mergeCell ref="F270:G270"/>
    <mergeCell ref="P271:Q271"/>
    <mergeCell ref="H272:I272"/>
    <mergeCell ref="J272:K272"/>
    <mergeCell ref="L272:M272"/>
    <mergeCell ref="N272:O272"/>
    <mergeCell ref="P272:Q272"/>
    <mergeCell ref="R269:R270"/>
    <mergeCell ref="P274:Q274"/>
    <mergeCell ref="A275:R275"/>
    <mergeCell ref="A271:A274"/>
    <mergeCell ref="B271:C274"/>
    <mergeCell ref="D271:D274"/>
    <mergeCell ref="E271:E272"/>
    <mergeCell ref="F271:G274"/>
    <mergeCell ref="H271:I271"/>
    <mergeCell ref="J271:K271"/>
    <mergeCell ref="L271:M271"/>
    <mergeCell ref="N271:O271"/>
    <mergeCell ref="A276:R276"/>
    <mergeCell ref="A277:R277"/>
    <mergeCell ref="A278:E278"/>
    <mergeCell ref="F278:H278"/>
    <mergeCell ref="I278:L278"/>
    <mergeCell ref="M278:O278"/>
    <mergeCell ref="P278:R278"/>
    <mergeCell ref="E273:E274"/>
    <mergeCell ref="H273:I273"/>
    <mergeCell ref="J273:K273"/>
    <mergeCell ref="L273:M273"/>
    <mergeCell ref="N273:O273"/>
    <mergeCell ref="P273:Q273"/>
    <mergeCell ref="H274:I274"/>
    <mergeCell ref="J274:K274"/>
    <mergeCell ref="L274:M274"/>
    <mergeCell ref="N274:O274"/>
    <mergeCell ref="P280:Q280"/>
    <mergeCell ref="H281:I281"/>
    <mergeCell ref="J281:K281"/>
    <mergeCell ref="L281:M281"/>
    <mergeCell ref="N281:O281"/>
    <mergeCell ref="P281:Q281"/>
    <mergeCell ref="P279:Q279"/>
    <mergeCell ref="A280:A283"/>
    <mergeCell ref="B280:C283"/>
    <mergeCell ref="D280:D283"/>
    <mergeCell ref="E280:E281"/>
    <mergeCell ref="F280:G283"/>
    <mergeCell ref="H280:I280"/>
    <mergeCell ref="J280:K280"/>
    <mergeCell ref="L280:M280"/>
    <mergeCell ref="N280:O280"/>
    <mergeCell ref="B279:C279"/>
    <mergeCell ref="F279:G279"/>
    <mergeCell ref="H279:I279"/>
    <mergeCell ref="J279:K279"/>
    <mergeCell ref="L279:M279"/>
    <mergeCell ref="N279:O279"/>
    <mergeCell ref="P283:Q283"/>
    <mergeCell ref="A284:R284"/>
    <mergeCell ref="E282:E283"/>
    <mergeCell ref="H282:I282"/>
    <mergeCell ref="J282:K282"/>
    <mergeCell ref="L282:M282"/>
    <mergeCell ref="N282:O282"/>
    <mergeCell ref="P282:Q282"/>
    <mergeCell ref="H283:I283"/>
    <mergeCell ref="J283:K283"/>
    <mergeCell ref="L283:M283"/>
    <mergeCell ref="N283:O283"/>
    <mergeCell ref="A285:R285"/>
    <mergeCell ref="A286:R286"/>
    <mergeCell ref="A287:C287"/>
    <mergeCell ref="D287:K287"/>
    <mergeCell ref="L287:O287"/>
    <mergeCell ref="P287:R287"/>
    <mergeCell ref="D291:K291"/>
    <mergeCell ref="L291:O291"/>
    <mergeCell ref="P291:R291"/>
    <mergeCell ref="D288:K288"/>
    <mergeCell ref="L288:O288"/>
    <mergeCell ref="P288:R288"/>
    <mergeCell ref="D289:K289"/>
    <mergeCell ref="L289:O289"/>
    <mergeCell ref="P289:R289"/>
    <mergeCell ref="D290:K290"/>
    <mergeCell ref="L290:O290"/>
    <mergeCell ref="P290:R290"/>
    <mergeCell ref="L295:O295"/>
    <mergeCell ref="P295:R295"/>
    <mergeCell ref="D296:K296"/>
    <mergeCell ref="L296:O296"/>
    <mergeCell ref="P296:R296"/>
    <mergeCell ref="D294:K294"/>
    <mergeCell ref="L294:O294"/>
    <mergeCell ref="P294:R294"/>
    <mergeCell ref="D295:K295"/>
    <mergeCell ref="D299:K299"/>
    <mergeCell ref="L299:O299"/>
    <mergeCell ref="P299:R299"/>
    <mergeCell ref="D300:K300"/>
    <mergeCell ref="L300:O300"/>
    <mergeCell ref="P300:R300"/>
    <mergeCell ref="D297:K297"/>
    <mergeCell ref="L297:O297"/>
    <mergeCell ref="P297:R297"/>
    <mergeCell ref="D298:K298"/>
    <mergeCell ref="L298:O298"/>
    <mergeCell ref="P298:R298"/>
    <mergeCell ref="A305:C305"/>
    <mergeCell ref="E305:K305"/>
    <mergeCell ref="L305:R305"/>
    <mergeCell ref="D301:K301"/>
    <mergeCell ref="L301:O301"/>
    <mergeCell ref="P301:R301"/>
    <mergeCell ref="A302:R302"/>
    <mergeCell ref="A303:C303"/>
    <mergeCell ref="E303:K303"/>
    <mergeCell ref="L303:R303"/>
    <mergeCell ref="A304:C304"/>
    <mergeCell ref="E304:K304"/>
    <mergeCell ref="L304:R304"/>
    <mergeCell ref="A288:C301"/>
    <mergeCell ref="P292:R292"/>
    <mergeCell ref="D292:K292"/>
    <mergeCell ref="L292:O292"/>
    <mergeCell ref="D293:K293"/>
    <mergeCell ref="L293:O293"/>
    <mergeCell ref="P293:R293"/>
    <mergeCell ref="F315:H315"/>
    <mergeCell ref="I315:K315"/>
    <mergeCell ref="L315:N315"/>
    <mergeCell ref="O315:Q315"/>
    <mergeCell ref="F316:H316"/>
    <mergeCell ref="I316:K316"/>
    <mergeCell ref="L316:N316"/>
    <mergeCell ref="O316:Q316"/>
    <mergeCell ref="A306:C306"/>
    <mergeCell ref="E306:K306"/>
    <mergeCell ref="L306:R306"/>
    <mergeCell ref="A307:R307"/>
    <mergeCell ref="A308:A311"/>
    <mergeCell ref="C308:R308"/>
    <mergeCell ref="C309:R309"/>
    <mergeCell ref="B310:B311"/>
    <mergeCell ref="C310:R311"/>
    <mergeCell ref="F319:H319"/>
    <mergeCell ref="I319:K319"/>
    <mergeCell ref="L319:N319"/>
    <mergeCell ref="O319:Q319"/>
    <mergeCell ref="F317:H317"/>
    <mergeCell ref="I317:K317"/>
    <mergeCell ref="L317:N317"/>
    <mergeCell ref="O317:Q317"/>
    <mergeCell ref="F318:H318"/>
    <mergeCell ref="I318:K318"/>
    <mergeCell ref="L318:N318"/>
    <mergeCell ref="O318:Q318"/>
    <mergeCell ref="O217:Q217"/>
    <mergeCell ref="O218:Q218"/>
    <mergeCell ref="O219:Q219"/>
    <mergeCell ref="O220:Q220"/>
    <mergeCell ref="O221:Q221"/>
    <mergeCell ref="O222:Q222"/>
    <mergeCell ref="O223:Q223"/>
    <mergeCell ref="O224:Q224"/>
    <mergeCell ref="I217:K217"/>
    <mergeCell ref="I218:K218"/>
    <mergeCell ref="I219:K219"/>
    <mergeCell ref="I220:K220"/>
    <mergeCell ref="I221:K221"/>
    <mergeCell ref="I222:K222"/>
    <mergeCell ref="I223:K223"/>
    <mergeCell ref="I224:K224"/>
    <mergeCell ref="L217:N217"/>
    <mergeCell ref="L218:N218"/>
    <mergeCell ref="L219:N219"/>
    <mergeCell ref="L220:N220"/>
    <mergeCell ref="L221:N221"/>
    <mergeCell ref="L222:N222"/>
    <mergeCell ref="L223:N223"/>
    <mergeCell ref="L224:N224"/>
    <mergeCell ref="A147:R147"/>
    <mergeCell ref="A148:R148"/>
    <mergeCell ref="A149:R149"/>
    <mergeCell ref="A150:A152"/>
    <mergeCell ref="B150:R152"/>
    <mergeCell ref="A153:A156"/>
    <mergeCell ref="B153:R156"/>
    <mergeCell ref="A141:R141"/>
    <mergeCell ref="A142:R142"/>
    <mergeCell ref="A143:R143"/>
    <mergeCell ref="A144:R144"/>
    <mergeCell ref="A145:R145"/>
    <mergeCell ref="A146:R146"/>
    <mergeCell ref="A162:R162"/>
    <mergeCell ref="A163:B163"/>
    <mergeCell ref="C163:R163"/>
    <mergeCell ref="A164:B164"/>
    <mergeCell ref="C164:R164"/>
    <mergeCell ref="A165:B165"/>
    <mergeCell ref="C165:R165"/>
    <mergeCell ref="A157:A158"/>
    <mergeCell ref="B157:R158"/>
    <mergeCell ref="B159:R159"/>
    <mergeCell ref="A160:A161"/>
    <mergeCell ref="B160:E161"/>
    <mergeCell ref="F160:K161"/>
    <mergeCell ref="L160:R161"/>
    <mergeCell ref="A170:B170"/>
    <mergeCell ref="E170:G170"/>
    <mergeCell ref="H170:R170"/>
    <mergeCell ref="A171:R171"/>
    <mergeCell ref="A172:A174"/>
    <mergeCell ref="B172:R174"/>
    <mergeCell ref="A166:B166"/>
    <mergeCell ref="F166:G166"/>
    <mergeCell ref="H166:J166"/>
    <mergeCell ref="K166:M166"/>
    <mergeCell ref="A167:R167"/>
    <mergeCell ref="A168:B168"/>
    <mergeCell ref="A175:R175"/>
    <mergeCell ref="A176:A178"/>
    <mergeCell ref="B176:R178"/>
    <mergeCell ref="A179:R179"/>
    <mergeCell ref="A180:G180"/>
    <mergeCell ref="H180:I181"/>
    <mergeCell ref="J180:K181"/>
    <mergeCell ref="L180:M181"/>
    <mergeCell ref="N180:O181"/>
    <mergeCell ref="P180:Q181"/>
    <mergeCell ref="B181:C181"/>
    <mergeCell ref="F181:G181"/>
    <mergeCell ref="P182:Q182"/>
    <mergeCell ref="H183:I183"/>
    <mergeCell ref="J183:K183"/>
    <mergeCell ref="L183:M183"/>
    <mergeCell ref="N183:O183"/>
    <mergeCell ref="P183:Q183"/>
    <mergeCell ref="R180:R181"/>
    <mergeCell ref="P185:Q185"/>
    <mergeCell ref="A186:R186"/>
    <mergeCell ref="A182:A185"/>
    <mergeCell ref="B182:C185"/>
    <mergeCell ref="D182:D185"/>
    <mergeCell ref="E182:E183"/>
    <mergeCell ref="F182:G185"/>
    <mergeCell ref="H182:I182"/>
    <mergeCell ref="J182:K182"/>
    <mergeCell ref="L182:M182"/>
    <mergeCell ref="N182:O182"/>
    <mergeCell ref="A187:R187"/>
    <mergeCell ref="A188:R188"/>
    <mergeCell ref="A189:E189"/>
    <mergeCell ref="F189:H189"/>
    <mergeCell ref="I189:L189"/>
    <mergeCell ref="M189:O189"/>
    <mergeCell ref="P189:R189"/>
    <mergeCell ref="E184:E185"/>
    <mergeCell ref="H184:I184"/>
    <mergeCell ref="J184:K184"/>
    <mergeCell ref="L184:M184"/>
    <mergeCell ref="N184:O184"/>
    <mergeCell ref="P184:Q184"/>
    <mergeCell ref="H185:I185"/>
    <mergeCell ref="J185:K185"/>
    <mergeCell ref="L185:M185"/>
    <mergeCell ref="N185:O185"/>
    <mergeCell ref="P191:Q191"/>
    <mergeCell ref="H192:I192"/>
    <mergeCell ref="J192:K192"/>
    <mergeCell ref="L192:M192"/>
    <mergeCell ref="N192:O192"/>
    <mergeCell ref="P192:Q192"/>
    <mergeCell ref="P190:Q190"/>
    <mergeCell ref="A191:A194"/>
    <mergeCell ref="B191:C194"/>
    <mergeCell ref="D191:D194"/>
    <mergeCell ref="E191:E192"/>
    <mergeCell ref="F191:G194"/>
    <mergeCell ref="H191:I191"/>
    <mergeCell ref="J191:K191"/>
    <mergeCell ref="L191:M191"/>
    <mergeCell ref="N191:O191"/>
    <mergeCell ref="B190:C190"/>
    <mergeCell ref="F190:G190"/>
    <mergeCell ref="H190:I190"/>
    <mergeCell ref="J190:K190"/>
    <mergeCell ref="L190:M190"/>
    <mergeCell ref="N190:O190"/>
    <mergeCell ref="P194:Q194"/>
    <mergeCell ref="A195:R195"/>
    <mergeCell ref="A196:C196"/>
    <mergeCell ref="D196:K196"/>
    <mergeCell ref="L196:O196"/>
    <mergeCell ref="P196:R196"/>
    <mergeCell ref="E193:E194"/>
    <mergeCell ref="H193:I193"/>
    <mergeCell ref="J193:K193"/>
    <mergeCell ref="L193:M193"/>
    <mergeCell ref="N193:O193"/>
    <mergeCell ref="P193:Q193"/>
    <mergeCell ref="H194:I194"/>
    <mergeCell ref="J194:K194"/>
    <mergeCell ref="L194:M194"/>
    <mergeCell ref="N194:O194"/>
    <mergeCell ref="A202:R202"/>
    <mergeCell ref="A203:C203"/>
    <mergeCell ref="E203:K203"/>
    <mergeCell ref="L203:R203"/>
    <mergeCell ref="A204:C204"/>
    <mergeCell ref="E204:K204"/>
    <mergeCell ref="L204:R204"/>
    <mergeCell ref="D200:K200"/>
    <mergeCell ref="L200:O200"/>
    <mergeCell ref="P200:R200"/>
    <mergeCell ref="D201:K201"/>
    <mergeCell ref="L201:O201"/>
    <mergeCell ref="P201:R201"/>
    <mergeCell ref="A197:C201"/>
    <mergeCell ref="D197:K197"/>
    <mergeCell ref="L197:O197"/>
    <mergeCell ref="P197:R197"/>
    <mergeCell ref="D198:K198"/>
    <mergeCell ref="L198:O198"/>
    <mergeCell ref="P198:R198"/>
    <mergeCell ref="D199:K199"/>
    <mergeCell ref="L199:O199"/>
    <mergeCell ref="P199:R199"/>
    <mergeCell ref="A207:R207"/>
    <mergeCell ref="A208:A211"/>
    <mergeCell ref="C208:R208"/>
    <mergeCell ref="C209:R209"/>
    <mergeCell ref="B210:B211"/>
    <mergeCell ref="C210:R211"/>
    <mergeCell ref="A205:C205"/>
    <mergeCell ref="E205:K205"/>
    <mergeCell ref="L205:R205"/>
    <mergeCell ref="A206:C206"/>
    <mergeCell ref="E206:K206"/>
    <mergeCell ref="L206:R206"/>
    <mergeCell ref="F226:H226"/>
    <mergeCell ref="I226:K226"/>
    <mergeCell ref="L226:N226"/>
    <mergeCell ref="O226:Q226"/>
    <mergeCell ref="F225:H225"/>
    <mergeCell ref="I225:K225"/>
    <mergeCell ref="L225:N225"/>
    <mergeCell ref="O225:Q225"/>
    <mergeCell ref="F215:H215"/>
    <mergeCell ref="I215:K215"/>
    <mergeCell ref="L215:N215"/>
    <mergeCell ref="O215:Q215"/>
    <mergeCell ref="F216:H216"/>
    <mergeCell ref="I216:K216"/>
    <mergeCell ref="L216:N216"/>
    <mergeCell ref="O216:Q216"/>
    <mergeCell ref="F217:H217"/>
    <mergeCell ref="F218:H218"/>
    <mergeCell ref="F219:H219"/>
    <mergeCell ref="F220:H220"/>
    <mergeCell ref="F221:H221"/>
    <mergeCell ref="F222:H222"/>
    <mergeCell ref="F223:H223"/>
    <mergeCell ref="F224:H224"/>
    <mergeCell ref="F108:H108"/>
    <mergeCell ref="I108:K108"/>
    <mergeCell ref="L108:N108"/>
    <mergeCell ref="F138:H138"/>
    <mergeCell ref="I138:K138"/>
    <mergeCell ref="L138:N138"/>
    <mergeCell ref="A56:R56"/>
    <mergeCell ref="A57:C57"/>
    <mergeCell ref="L57:O57"/>
    <mergeCell ref="P57:R57"/>
    <mergeCell ref="F83:H83"/>
    <mergeCell ref="I83:K83"/>
    <mergeCell ref="L83:N83"/>
    <mergeCell ref="F84:H84"/>
    <mergeCell ref="I84:K84"/>
    <mergeCell ref="L84:N84"/>
    <mergeCell ref="D64:K64"/>
    <mergeCell ref="L64:O64"/>
    <mergeCell ref="P64:R64"/>
    <mergeCell ref="D65:K65"/>
    <mergeCell ref="L65:O65"/>
    <mergeCell ref="P65:R65"/>
    <mergeCell ref="F107:H107"/>
    <mergeCell ref="I107:K107"/>
    <mergeCell ref="L107:N107"/>
    <mergeCell ref="F106:H106"/>
    <mergeCell ref="I106:K106"/>
    <mergeCell ref="L106:N106"/>
    <mergeCell ref="F98:H98"/>
    <mergeCell ref="L45:M45"/>
    <mergeCell ref="N45:O45"/>
    <mergeCell ref="L66:O66"/>
    <mergeCell ref="F100:H100"/>
    <mergeCell ref="F101:H101"/>
    <mergeCell ref="I99:K99"/>
    <mergeCell ref="I98:K98"/>
    <mergeCell ref="L98:N98"/>
    <mergeCell ref="L99:N99"/>
    <mergeCell ref="L100:N100"/>
    <mergeCell ref="L101:N101"/>
    <mergeCell ref="F82:H82"/>
    <mergeCell ref="I82:K82"/>
    <mergeCell ref="L82:N82"/>
    <mergeCell ref="A46:R46"/>
    <mergeCell ref="B51:C51"/>
    <mergeCell ref="P66:R66"/>
    <mergeCell ref="A72:C72"/>
    <mergeCell ref="E72:K72"/>
    <mergeCell ref="L72:R72"/>
    <mergeCell ref="A73:R73"/>
    <mergeCell ref="A74:A77"/>
    <mergeCell ref="C74:R74"/>
    <mergeCell ref="C75:R75"/>
    <mergeCell ref="B76:B77"/>
    <mergeCell ref="C76:R77"/>
    <mergeCell ref="A71:C71"/>
    <mergeCell ref="E71:K71"/>
    <mergeCell ref="L71:R71"/>
    <mergeCell ref="E52:E53"/>
    <mergeCell ref="E54:E55"/>
    <mergeCell ref="H42:I42"/>
    <mergeCell ref="A42:A45"/>
    <mergeCell ref="B42:C45"/>
    <mergeCell ref="A24:B24"/>
    <mergeCell ref="A23:B23"/>
    <mergeCell ref="B32:R34"/>
    <mergeCell ref="B36:R38"/>
    <mergeCell ref="R40:R41"/>
    <mergeCell ref="F42:G45"/>
    <mergeCell ref="H45:I45"/>
    <mergeCell ref="D42:D45"/>
    <mergeCell ref="A31:R31"/>
    <mergeCell ref="A25:B25"/>
    <mergeCell ref="A26:B26"/>
    <mergeCell ref="H30:R30"/>
    <mergeCell ref="L43:M43"/>
    <mergeCell ref="N43:O43"/>
    <mergeCell ref="P43:Q43"/>
    <mergeCell ref="L40:M41"/>
    <mergeCell ref="J40:K41"/>
    <mergeCell ref="H40:I41"/>
    <mergeCell ref="F41:G41"/>
    <mergeCell ref="A40:G40"/>
    <mergeCell ref="H44:I44"/>
    <mergeCell ref="J42:K42"/>
    <mergeCell ref="L42:M42"/>
    <mergeCell ref="N42:O42"/>
    <mergeCell ref="P42:Q42"/>
    <mergeCell ref="H43:I43"/>
    <mergeCell ref="B41:C41"/>
    <mergeCell ref="H54:I54"/>
    <mergeCell ref="J54:K54"/>
    <mergeCell ref="A20:A21"/>
    <mergeCell ref="B20:E21"/>
    <mergeCell ref="F20:K21"/>
    <mergeCell ref="L20:R21"/>
    <mergeCell ref="A70:C70"/>
    <mergeCell ref="E70:K70"/>
    <mergeCell ref="L70:R70"/>
    <mergeCell ref="A68:R68"/>
    <mergeCell ref="A69:C69"/>
    <mergeCell ref="E69:K69"/>
    <mergeCell ref="L69:R69"/>
    <mergeCell ref="A58:C67"/>
    <mergeCell ref="L58:O58"/>
    <mergeCell ref="P58:R58"/>
    <mergeCell ref="A27:R27"/>
    <mergeCell ref="A28:B28"/>
    <mergeCell ref="E30:G30"/>
    <mergeCell ref="C23:R23"/>
    <mergeCell ref="A48:R48"/>
    <mergeCell ref="D66:K66"/>
    <mergeCell ref="P45:Q45"/>
    <mergeCell ref="J43:K43"/>
    <mergeCell ref="P40:Q41"/>
    <mergeCell ref="N40:O41"/>
    <mergeCell ref="E42:E43"/>
    <mergeCell ref="E44:E45"/>
    <mergeCell ref="A1:R1"/>
    <mergeCell ref="A2:R2"/>
    <mergeCell ref="A3:R3"/>
    <mergeCell ref="A4:R4"/>
    <mergeCell ref="A5:R5"/>
    <mergeCell ref="A6:R6"/>
    <mergeCell ref="A30:B30"/>
    <mergeCell ref="A39:R39"/>
    <mergeCell ref="A35:R35"/>
    <mergeCell ref="A7:R7"/>
    <mergeCell ref="A8:R8"/>
    <mergeCell ref="A9:R9"/>
    <mergeCell ref="A10:A12"/>
    <mergeCell ref="B10:R12"/>
    <mergeCell ref="A13:A16"/>
    <mergeCell ref="B13:R16"/>
    <mergeCell ref="B17:R18"/>
    <mergeCell ref="C25:R25"/>
    <mergeCell ref="C24:R24"/>
    <mergeCell ref="F26:G26"/>
    <mergeCell ref="H26:J26"/>
    <mergeCell ref="B19:R19"/>
    <mergeCell ref="K26:M26"/>
    <mergeCell ref="A22:R22"/>
    <mergeCell ref="A17:A18"/>
    <mergeCell ref="A36:A38"/>
    <mergeCell ref="A32:A34"/>
    <mergeCell ref="L53:M53"/>
    <mergeCell ref="N53:O53"/>
    <mergeCell ref="P53:Q53"/>
    <mergeCell ref="P50:R50"/>
    <mergeCell ref="F51:G51"/>
    <mergeCell ref="H51:I51"/>
    <mergeCell ref="J51:K51"/>
    <mergeCell ref="L51:M51"/>
    <mergeCell ref="N51:O51"/>
    <mergeCell ref="P51:Q51"/>
    <mergeCell ref="A47:R47"/>
    <mergeCell ref="J44:K44"/>
    <mergeCell ref="N52:O52"/>
    <mergeCell ref="P52:Q52"/>
    <mergeCell ref="D52:D53"/>
    <mergeCell ref="H53:I53"/>
    <mergeCell ref="J53:K53"/>
    <mergeCell ref="J45:K45"/>
    <mergeCell ref="L44:M44"/>
    <mergeCell ref="N44:O44"/>
    <mergeCell ref="P44:Q44"/>
    <mergeCell ref="D67:K67"/>
    <mergeCell ref="L67:O67"/>
    <mergeCell ref="P67:R67"/>
    <mergeCell ref="L59:O59"/>
    <mergeCell ref="P59:R59"/>
    <mergeCell ref="A49:R49"/>
    <mergeCell ref="A50:E50"/>
    <mergeCell ref="F50:H50"/>
    <mergeCell ref="H55:I55"/>
    <mergeCell ref="J55:K55"/>
    <mergeCell ref="L55:M55"/>
    <mergeCell ref="N55:O55"/>
    <mergeCell ref="P55:Q55"/>
    <mergeCell ref="A52:A55"/>
    <mergeCell ref="B52:C55"/>
    <mergeCell ref="F52:G55"/>
    <mergeCell ref="H52:I52"/>
    <mergeCell ref="L54:M54"/>
    <mergeCell ref="N54:O54"/>
    <mergeCell ref="P54:Q54"/>
    <mergeCell ref="I50:L50"/>
    <mergeCell ref="M50:O50"/>
    <mergeCell ref="J52:K52"/>
    <mergeCell ref="L52:M52"/>
    <mergeCell ref="L60:O60"/>
    <mergeCell ref="P60:R60"/>
    <mergeCell ref="L61:O61"/>
    <mergeCell ref="P61:R61"/>
    <mergeCell ref="L62:O62"/>
    <mergeCell ref="P62:R62"/>
    <mergeCell ref="L63:O63"/>
    <mergeCell ref="P63:R63"/>
    <mergeCell ref="D57:K57"/>
    <mergeCell ref="D58:K58"/>
    <mergeCell ref="D59:K59"/>
    <mergeCell ref="D60:K60"/>
    <mergeCell ref="D61:K61"/>
    <mergeCell ref="D62:K62"/>
    <mergeCell ref="D63:K63"/>
    <mergeCell ref="L111:N111"/>
    <mergeCell ref="L122:N122"/>
    <mergeCell ref="L109:N109"/>
    <mergeCell ref="F109:H109"/>
    <mergeCell ref="F110:H110"/>
    <mergeCell ref="F111:H111"/>
    <mergeCell ref="F122:H122"/>
    <mergeCell ref="I109:K109"/>
    <mergeCell ref="I110:K110"/>
    <mergeCell ref="I111:K111"/>
    <mergeCell ref="I122:K122"/>
    <mergeCell ref="I112:K112"/>
    <mergeCell ref="I113:K113"/>
    <mergeCell ref="I114:K114"/>
    <mergeCell ref="I115:K115"/>
    <mergeCell ref="I116:K116"/>
    <mergeCell ref="I117:K117"/>
    <mergeCell ref="I118:K118"/>
    <mergeCell ref="I119:K119"/>
    <mergeCell ref="I120:K120"/>
    <mergeCell ref="L117:N117"/>
    <mergeCell ref="L118:N118"/>
    <mergeCell ref="L119:N119"/>
    <mergeCell ref="L120:N120"/>
    <mergeCell ref="F94:H94"/>
    <mergeCell ref="F95:H95"/>
    <mergeCell ref="F96:H96"/>
    <mergeCell ref="F97:H97"/>
    <mergeCell ref="L85:N85"/>
    <mergeCell ref="L86:N86"/>
    <mergeCell ref="L87:N87"/>
    <mergeCell ref="L88:N88"/>
    <mergeCell ref="L110:N110"/>
    <mergeCell ref="L102:N102"/>
    <mergeCell ref="L103:N103"/>
    <mergeCell ref="L104:N104"/>
    <mergeCell ref="L105:N105"/>
    <mergeCell ref="F102:H102"/>
    <mergeCell ref="F103:H103"/>
    <mergeCell ref="F104:H104"/>
    <mergeCell ref="F105:H105"/>
    <mergeCell ref="I100:K100"/>
    <mergeCell ref="I101:K101"/>
    <mergeCell ref="I102:K102"/>
    <mergeCell ref="I103:K103"/>
    <mergeCell ref="I104:K104"/>
    <mergeCell ref="I105:K105"/>
    <mergeCell ref="F99:H99"/>
    <mergeCell ref="F85:H85"/>
    <mergeCell ref="F86:H86"/>
    <mergeCell ref="F87:H87"/>
    <mergeCell ref="F88:H88"/>
    <mergeCell ref="F89:H89"/>
    <mergeCell ref="F90:H90"/>
    <mergeCell ref="F91:H91"/>
    <mergeCell ref="F92:H92"/>
    <mergeCell ref="F93:H93"/>
    <mergeCell ref="L97:N97"/>
    <mergeCell ref="P82:Q82"/>
    <mergeCell ref="P83:Q83"/>
    <mergeCell ref="P84:Q84"/>
    <mergeCell ref="P85:Q85"/>
    <mergeCell ref="P86:Q86"/>
    <mergeCell ref="P87:Q87"/>
    <mergeCell ref="P88:Q88"/>
    <mergeCell ref="P89:Q89"/>
    <mergeCell ref="P90:Q90"/>
    <mergeCell ref="P91:Q91"/>
    <mergeCell ref="P92:Q92"/>
    <mergeCell ref="P93:Q93"/>
    <mergeCell ref="P94:Q94"/>
    <mergeCell ref="P95:Q95"/>
    <mergeCell ref="P96:Q96"/>
    <mergeCell ref="P97:Q97"/>
    <mergeCell ref="P98:Q98"/>
    <mergeCell ref="P99:Q99"/>
    <mergeCell ref="P114:Q114"/>
    <mergeCell ref="P115:Q115"/>
    <mergeCell ref="P116:Q116"/>
    <mergeCell ref="P117:Q117"/>
    <mergeCell ref="P118:Q118"/>
    <mergeCell ref="P119:Q119"/>
    <mergeCell ref="P120:Q120"/>
    <mergeCell ref="P121:Q121"/>
    <mergeCell ref="P100:Q100"/>
    <mergeCell ref="P101:Q101"/>
    <mergeCell ref="P102:Q102"/>
    <mergeCell ref="P103:Q103"/>
    <mergeCell ref="P104:Q104"/>
    <mergeCell ref="P105:Q105"/>
    <mergeCell ref="P106:Q106"/>
    <mergeCell ref="P107:Q107"/>
    <mergeCell ref="P108:Q108"/>
    <mergeCell ref="P109:Q109"/>
    <mergeCell ref="P110:Q110"/>
    <mergeCell ref="P111:Q111"/>
    <mergeCell ref="P112:Q112"/>
    <mergeCell ref="P113:Q113"/>
    <mergeCell ref="P122:Q122"/>
    <mergeCell ref="P123:Q123"/>
    <mergeCell ref="P124:Q124"/>
    <mergeCell ref="P125:Q125"/>
    <mergeCell ref="P126:Q126"/>
    <mergeCell ref="P131:Q131"/>
    <mergeCell ref="P132:Q132"/>
    <mergeCell ref="P133:Q133"/>
    <mergeCell ref="P134:Q134"/>
    <mergeCell ref="P127:Q127"/>
    <mergeCell ref="P128:Q128"/>
    <mergeCell ref="P129:Q129"/>
    <mergeCell ref="P130:Q130"/>
    <mergeCell ref="P135:Q135"/>
    <mergeCell ref="P136:Q136"/>
    <mergeCell ref="P137:Q137"/>
    <mergeCell ref="P138:Q138"/>
    <mergeCell ref="I85:K85"/>
    <mergeCell ref="I86:K86"/>
    <mergeCell ref="I87:K87"/>
    <mergeCell ref="I88:K88"/>
    <mergeCell ref="I89:K89"/>
    <mergeCell ref="I90:K90"/>
    <mergeCell ref="I91:K91"/>
    <mergeCell ref="I92:K92"/>
    <mergeCell ref="I93:K93"/>
    <mergeCell ref="I94:K94"/>
    <mergeCell ref="I95:K95"/>
    <mergeCell ref="I96:K96"/>
    <mergeCell ref="I97:K97"/>
    <mergeCell ref="I136:K136"/>
    <mergeCell ref="I137:K137"/>
    <mergeCell ref="L112:N112"/>
    <mergeCell ref="L113:N113"/>
    <mergeCell ref="L114:N114"/>
    <mergeCell ref="L115:N115"/>
    <mergeCell ref="L116:N116"/>
    <mergeCell ref="L134:N134"/>
    <mergeCell ref="L135:N135"/>
    <mergeCell ref="L136:N136"/>
    <mergeCell ref="L137:N137"/>
    <mergeCell ref="L89:N89"/>
    <mergeCell ref="L90:N90"/>
    <mergeCell ref="L91:N91"/>
    <mergeCell ref="L92:N92"/>
    <mergeCell ref="L93:N93"/>
    <mergeCell ref="L94:N94"/>
    <mergeCell ref="L95:N95"/>
    <mergeCell ref="L96:N96"/>
    <mergeCell ref="F112:H112"/>
    <mergeCell ref="F113:H113"/>
    <mergeCell ref="F114:H114"/>
    <mergeCell ref="F115:H115"/>
    <mergeCell ref="F116:H116"/>
    <mergeCell ref="F117:H117"/>
    <mergeCell ref="F118:H118"/>
    <mergeCell ref="F119:H119"/>
    <mergeCell ref="F120:H120"/>
    <mergeCell ref="L121:N121"/>
    <mergeCell ref="L123:N123"/>
    <mergeCell ref="L124:N124"/>
    <mergeCell ref="L125:N125"/>
    <mergeCell ref="F134:H134"/>
    <mergeCell ref="I121:K121"/>
    <mergeCell ref="I123:K123"/>
    <mergeCell ref="I124:K124"/>
    <mergeCell ref="I125:K125"/>
    <mergeCell ref="I126:K126"/>
    <mergeCell ref="I131:K131"/>
    <mergeCell ref="I132:K132"/>
    <mergeCell ref="I133:K133"/>
    <mergeCell ref="I134:K134"/>
    <mergeCell ref="F121:H121"/>
    <mergeCell ref="F123:H123"/>
    <mergeCell ref="F124:H124"/>
    <mergeCell ref="F125:H125"/>
    <mergeCell ref="F126:H126"/>
    <mergeCell ref="L126:N126"/>
    <mergeCell ref="L131:N131"/>
    <mergeCell ref="L132:N132"/>
    <mergeCell ref="L133:N133"/>
    <mergeCell ref="F127:H127"/>
    <mergeCell ref="F128:H128"/>
    <mergeCell ref="F129:H129"/>
    <mergeCell ref="F130:H130"/>
    <mergeCell ref="I128:K128"/>
    <mergeCell ref="I129:K129"/>
    <mergeCell ref="I130:K130"/>
    <mergeCell ref="I127:K127"/>
    <mergeCell ref="L127:N127"/>
    <mergeCell ref="L128:N128"/>
    <mergeCell ref="L129:N129"/>
    <mergeCell ref="L130:N130"/>
    <mergeCell ref="F135:H135"/>
    <mergeCell ref="F136:H136"/>
    <mergeCell ref="F137:H137"/>
    <mergeCell ref="I135:K135"/>
    <mergeCell ref="F131:H131"/>
    <mergeCell ref="F132:H132"/>
    <mergeCell ref="F133:H133"/>
  </mergeCells>
  <pageMargins left="0.7" right="0.7" top="0.75" bottom="0.75" header="0.3" footer="0.3"/>
  <pageSetup scale="44" fitToHeight="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B65"/>
  <sheetViews>
    <sheetView workbookViewId="0">
      <selection activeCell="A2" sqref="A2:B67"/>
    </sheetView>
  </sheetViews>
  <sheetFormatPr baseColWidth="10" defaultColWidth="11.42578125" defaultRowHeight="12.75" x14ac:dyDescent="0.2"/>
  <cols>
    <col min="1" max="1" width="79.85546875" style="1" customWidth="1"/>
    <col min="2" max="2" width="89.140625" style="1" customWidth="1"/>
    <col min="3" max="8" width="89.140625" customWidth="1"/>
  </cols>
  <sheetData>
    <row r="2" spans="1:2" ht="15.75" x14ac:dyDescent="0.2">
      <c r="A2" s="457" t="s">
        <v>59</v>
      </c>
      <c r="B2" s="457"/>
    </row>
    <row r="3" spans="1:2" ht="15" customHeight="1" x14ac:dyDescent="0.2">
      <c r="A3" s="457" t="s">
        <v>45</v>
      </c>
      <c r="B3" s="457"/>
    </row>
    <row r="4" spans="1:2" ht="11.25" customHeight="1" x14ac:dyDescent="0.2"/>
    <row r="5" spans="1:2" ht="11.25" customHeight="1" x14ac:dyDescent="0.2">
      <c r="B5" s="5" t="s">
        <v>60</v>
      </c>
    </row>
    <row r="6" spans="1:2" ht="11.25" customHeight="1" x14ac:dyDescent="0.2"/>
    <row r="8" spans="1:2" x14ac:dyDescent="0.2">
      <c r="A8" s="4" t="s">
        <v>61</v>
      </c>
      <c r="B8" s="2" t="s">
        <v>62</v>
      </c>
    </row>
    <row r="11" spans="1:2" x14ac:dyDescent="0.2">
      <c r="A11" s="1" t="s">
        <v>63</v>
      </c>
    </row>
    <row r="12" spans="1:2" x14ac:dyDescent="0.2">
      <c r="A12" s="1" t="s">
        <v>64</v>
      </c>
    </row>
    <row r="13" spans="1:2" ht="25.5" x14ac:dyDescent="0.2">
      <c r="A13" s="1" t="s">
        <v>65</v>
      </c>
    </row>
    <row r="14" spans="1:2" x14ac:dyDescent="0.2">
      <c r="A14" s="1" t="s">
        <v>66</v>
      </c>
    </row>
    <row r="15" spans="1:2" x14ac:dyDescent="0.2">
      <c r="A15" s="1" t="s">
        <v>67</v>
      </c>
    </row>
    <row r="16" spans="1:2" x14ac:dyDescent="0.2">
      <c r="A16" s="1" t="s">
        <v>68</v>
      </c>
    </row>
    <row r="17" spans="1:2" x14ac:dyDescent="0.2">
      <c r="A17" s="1" t="s">
        <v>69</v>
      </c>
    </row>
    <row r="18" spans="1:2" x14ac:dyDescent="0.2">
      <c r="A18" s="1" t="s">
        <v>70</v>
      </c>
    </row>
    <row r="21" spans="1:2" x14ac:dyDescent="0.2">
      <c r="A21" s="4" t="s">
        <v>71</v>
      </c>
    </row>
    <row r="23" spans="1:2" ht="25.5" x14ac:dyDescent="0.2">
      <c r="A23" s="2" t="s">
        <v>72</v>
      </c>
      <c r="B23" s="2" t="s">
        <v>62</v>
      </c>
    </row>
    <row r="24" spans="1:2" x14ac:dyDescent="0.2">
      <c r="A24" s="3" t="s">
        <v>73</v>
      </c>
      <c r="B24" s="3" t="s">
        <v>74</v>
      </c>
    </row>
    <row r="25" spans="1:2" ht="25.5" x14ac:dyDescent="0.2">
      <c r="A25" s="1" t="s">
        <v>75</v>
      </c>
      <c r="B25" s="3" t="s">
        <v>76</v>
      </c>
    </row>
    <row r="26" spans="1:2" x14ac:dyDescent="0.2">
      <c r="A26" s="1" t="s">
        <v>77</v>
      </c>
      <c r="B26" s="3" t="s">
        <v>78</v>
      </c>
    </row>
    <row r="27" spans="1:2" x14ac:dyDescent="0.2">
      <c r="A27" s="1" t="s">
        <v>79</v>
      </c>
    </row>
    <row r="28" spans="1:2" x14ac:dyDescent="0.2">
      <c r="A28" s="2" t="s">
        <v>80</v>
      </c>
    </row>
    <row r="29" spans="1:2" x14ac:dyDescent="0.2">
      <c r="A29" s="2" t="s">
        <v>81</v>
      </c>
    </row>
    <row r="30" spans="1:2" x14ac:dyDescent="0.2">
      <c r="A30" s="3" t="s">
        <v>82</v>
      </c>
    </row>
    <row r="31" spans="1:2" x14ac:dyDescent="0.2">
      <c r="A31" s="3" t="s">
        <v>83</v>
      </c>
    </row>
    <row r="33" spans="1:2" x14ac:dyDescent="0.2">
      <c r="A33" s="2" t="s">
        <v>84</v>
      </c>
      <c r="B33" s="2" t="s">
        <v>62</v>
      </c>
    </row>
    <row r="34" spans="1:2" x14ac:dyDescent="0.2">
      <c r="A34" s="3" t="s">
        <v>85</v>
      </c>
      <c r="B34" s="3" t="s">
        <v>86</v>
      </c>
    </row>
    <row r="35" spans="1:2" x14ac:dyDescent="0.2">
      <c r="A35" s="3" t="s">
        <v>87</v>
      </c>
      <c r="B35" s="3" t="s">
        <v>88</v>
      </c>
    </row>
    <row r="36" spans="1:2" x14ac:dyDescent="0.2">
      <c r="A36" s="3" t="s">
        <v>89</v>
      </c>
    </row>
    <row r="37" spans="1:2" ht="25.5" x14ac:dyDescent="0.2">
      <c r="A37" s="3" t="s">
        <v>90</v>
      </c>
    </row>
    <row r="38" spans="1:2" x14ac:dyDescent="0.2">
      <c r="A38" s="3"/>
    </row>
    <row r="39" spans="1:2" x14ac:dyDescent="0.2">
      <c r="B39" s="2" t="s">
        <v>62</v>
      </c>
    </row>
    <row r="40" spans="1:2" x14ac:dyDescent="0.2">
      <c r="A40" s="2" t="s">
        <v>91</v>
      </c>
      <c r="B40" s="3" t="s">
        <v>92</v>
      </c>
    </row>
    <row r="45" spans="1:2" x14ac:dyDescent="0.2">
      <c r="A45" s="2" t="s">
        <v>93</v>
      </c>
      <c r="B45" s="2" t="s">
        <v>62</v>
      </c>
    </row>
    <row r="46" spans="1:2" x14ac:dyDescent="0.2">
      <c r="A46" s="3" t="s">
        <v>94</v>
      </c>
      <c r="B46" s="3" t="s">
        <v>95</v>
      </c>
    </row>
    <row r="47" spans="1:2" x14ac:dyDescent="0.2">
      <c r="A47" s="3" t="s">
        <v>96</v>
      </c>
      <c r="B47" s="3" t="s">
        <v>97</v>
      </c>
    </row>
    <row r="48" spans="1:2" x14ac:dyDescent="0.2">
      <c r="A48" s="3" t="s">
        <v>98</v>
      </c>
      <c r="B48" s="3" t="s">
        <v>99</v>
      </c>
    </row>
    <row r="49" spans="1:2" x14ac:dyDescent="0.2">
      <c r="A49" s="3" t="s">
        <v>100</v>
      </c>
    </row>
    <row r="50" spans="1:2" x14ac:dyDescent="0.2">
      <c r="A50" s="3" t="s">
        <v>101</v>
      </c>
    </row>
    <row r="51" spans="1:2" x14ac:dyDescent="0.2">
      <c r="A51" s="3" t="s">
        <v>102</v>
      </c>
    </row>
    <row r="52" spans="1:2" x14ac:dyDescent="0.2">
      <c r="A52" s="3" t="s">
        <v>103</v>
      </c>
    </row>
    <row r="53" spans="1:2" x14ac:dyDescent="0.2">
      <c r="A53" s="3" t="s">
        <v>104</v>
      </c>
    </row>
    <row r="54" spans="1:2" x14ac:dyDescent="0.2">
      <c r="A54" s="3" t="s">
        <v>105</v>
      </c>
    </row>
    <row r="55" spans="1:2" x14ac:dyDescent="0.2">
      <c r="A55" s="3" t="s">
        <v>106</v>
      </c>
    </row>
    <row r="56" spans="1:2" x14ac:dyDescent="0.2">
      <c r="A56" s="3" t="s">
        <v>107</v>
      </c>
    </row>
    <row r="57" spans="1:2" x14ac:dyDescent="0.2">
      <c r="A57" s="3" t="s">
        <v>108</v>
      </c>
    </row>
    <row r="58" spans="1:2" x14ac:dyDescent="0.2">
      <c r="A58" s="3" t="s">
        <v>109</v>
      </c>
    </row>
    <row r="61" spans="1:2" x14ac:dyDescent="0.2">
      <c r="A61" s="2" t="s">
        <v>110</v>
      </c>
      <c r="B61" s="2" t="s">
        <v>62</v>
      </c>
    </row>
    <row r="62" spans="1:2" x14ac:dyDescent="0.2">
      <c r="A62" s="3" t="s">
        <v>0</v>
      </c>
      <c r="B62" s="3" t="s">
        <v>111</v>
      </c>
    </row>
    <row r="63" spans="1:2" x14ac:dyDescent="0.2">
      <c r="A63" s="3" t="s">
        <v>112</v>
      </c>
    </row>
    <row r="64" spans="1:2" x14ac:dyDescent="0.2">
      <c r="A64" s="3" t="s">
        <v>113</v>
      </c>
    </row>
    <row r="65" spans="1:1" x14ac:dyDescent="0.2">
      <c r="A65" s="3" t="s">
        <v>114</v>
      </c>
    </row>
  </sheetData>
  <mergeCells count="2">
    <mergeCell ref="A2:B2"/>
    <mergeCell ref="A3:B3"/>
  </mergeCells>
  <phoneticPr fontId="1" type="noConversion"/>
  <pageMargins left="0.75" right="0.75" top="1" bottom="1" header="0" footer="0"/>
  <pageSetup scale="53" orientation="portrait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PROGRAMAS PRESUPUESTALES</vt:lpstr>
      <vt:lpstr>Observaciones Taller POA</vt:lpstr>
      <vt:lpstr>'Observaciones Taller POA'!Área_de_impresión</vt:lpstr>
    </vt:vector>
  </TitlesOfParts>
  <Company>Rene Arvizo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Dulce Gro</dc:creator>
  <cp:lastModifiedBy>user1</cp:lastModifiedBy>
  <cp:revision/>
  <cp:lastPrinted>2019-07-30T14:42:07Z</cp:lastPrinted>
  <dcterms:created xsi:type="dcterms:W3CDTF">2008-03-12T19:46:45Z</dcterms:created>
  <dcterms:modified xsi:type="dcterms:W3CDTF">2019-07-30T14:42:54Z</dcterms:modified>
</cp:coreProperties>
</file>