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8800" windowHeight="11535"/>
  </bookViews>
  <sheets>
    <sheet name="EAE COG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5" i="2" l="1"/>
  <c r="G72" i="2"/>
  <c r="F72" i="2"/>
  <c r="E79" i="2"/>
  <c r="H79" i="2" s="1"/>
  <c r="E78" i="2"/>
  <c r="H78" i="2" s="1"/>
  <c r="E77" i="2"/>
  <c r="H77" i="2" s="1"/>
  <c r="E76" i="2"/>
  <c r="H76" i="2" s="1"/>
  <c r="E75" i="2"/>
  <c r="E74" i="2"/>
  <c r="H74" i="2" s="1"/>
  <c r="E73" i="2"/>
  <c r="H73" i="2" s="1"/>
  <c r="D72" i="2"/>
  <c r="C72" i="2"/>
  <c r="G56" i="2"/>
  <c r="F56" i="2"/>
  <c r="E59" i="2"/>
  <c r="H59" i="2" s="1"/>
  <c r="E58" i="2"/>
  <c r="H58" i="2" s="1"/>
  <c r="E57" i="2"/>
  <c r="H57" i="2" s="1"/>
  <c r="D56" i="2"/>
  <c r="C56" i="2"/>
  <c r="E55" i="2"/>
  <c r="H55" i="2" s="1"/>
  <c r="H51" i="2"/>
  <c r="G46" i="2"/>
  <c r="F46" i="2"/>
  <c r="E54" i="2"/>
  <c r="H54" i="2" s="1"/>
  <c r="E53" i="2"/>
  <c r="H53" i="2" s="1"/>
  <c r="E52" i="2"/>
  <c r="H52" i="2" s="1"/>
  <c r="E51" i="2"/>
  <c r="E50" i="2"/>
  <c r="H50" i="2" s="1"/>
  <c r="E49" i="2"/>
  <c r="H49" i="2" s="1"/>
  <c r="E48" i="2"/>
  <c r="H48" i="2" s="1"/>
  <c r="E47" i="2"/>
  <c r="H47" i="2" s="1"/>
  <c r="D46" i="2"/>
  <c r="C46" i="2"/>
  <c r="H45" i="2"/>
  <c r="G36" i="2"/>
  <c r="F36" i="2"/>
  <c r="E45" i="2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D36" i="2"/>
  <c r="C36" i="2"/>
  <c r="H30" i="2"/>
  <c r="E35" i="2"/>
  <c r="H35" i="2" s="1"/>
  <c r="E34" i="2"/>
  <c r="H34" i="2" s="1"/>
  <c r="E33" i="2"/>
  <c r="H33" i="2" s="1"/>
  <c r="E32" i="2"/>
  <c r="H32" i="2" s="1"/>
  <c r="E31" i="2"/>
  <c r="H31" i="2" s="1"/>
  <c r="E30" i="2"/>
  <c r="E29" i="2"/>
  <c r="H29" i="2" s="1"/>
  <c r="E28" i="2"/>
  <c r="H28" i="2" s="1"/>
  <c r="E27" i="2"/>
  <c r="H27" i="2" s="1"/>
  <c r="G26" i="2"/>
  <c r="F26" i="2"/>
  <c r="D26" i="2"/>
  <c r="C26" i="2"/>
  <c r="G16" i="2"/>
  <c r="F16" i="2"/>
  <c r="E36" i="2" l="1"/>
  <c r="E56" i="2"/>
  <c r="H56" i="2" s="1"/>
  <c r="E72" i="2"/>
  <c r="H72" i="2" s="1"/>
  <c r="E46" i="2"/>
  <c r="H46" i="2" s="1"/>
  <c r="H36" i="2"/>
  <c r="E26" i="2"/>
  <c r="H26" i="2" s="1"/>
  <c r="E25" i="2"/>
  <c r="E24" i="2"/>
  <c r="H24" i="2" s="1"/>
  <c r="E23" i="2"/>
  <c r="E22" i="2"/>
  <c r="E21" i="2"/>
  <c r="E20" i="2"/>
  <c r="H20" i="2" s="1"/>
  <c r="E19" i="2"/>
  <c r="H19" i="2" s="1"/>
  <c r="E18" i="2"/>
  <c r="E17" i="2"/>
  <c r="H17" i="2" s="1"/>
  <c r="H25" i="2"/>
  <c r="H23" i="2"/>
  <c r="H22" i="2"/>
  <c r="H21" i="2"/>
  <c r="H18" i="2"/>
  <c r="D16" i="2"/>
  <c r="C16" i="2"/>
  <c r="G8" i="2"/>
  <c r="G80" i="2" s="1"/>
  <c r="F8" i="2"/>
  <c r="F80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D8" i="2"/>
  <c r="C8" i="2"/>
  <c r="C80" i="2" l="1"/>
  <c r="E16" i="2"/>
  <c r="H16" i="2" s="1"/>
  <c r="H80" i="2" s="1"/>
  <c r="D80" i="2"/>
  <c r="E8" i="2"/>
  <c r="H8" i="2" s="1"/>
  <c r="E80" i="2" l="1"/>
</calcChain>
</file>

<file path=xl/sharedStrings.xml><?xml version="1.0" encoding="utf-8"?>
<sst xmlns="http://schemas.openxmlformats.org/spreadsheetml/2006/main" count="91" uniqueCount="91">
  <si>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</si>
  <si>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</si>
  <si>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</si>
  <si>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</si>
  <si>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</si>
  <si>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</si>
  <si>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</si>
  <si>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</si>
  <si>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</si>
  <si>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</si>
  <si>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</si>
  <si>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</si>
  <si>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</si>
  <si>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</si>
  <si>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</si>
  <si>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</si>
  <si>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</si>
  <si>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</si>
  <si>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</si>
  <si>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</si>
  <si>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</si>
  <si>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</si>
  <si>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</si>
  <si>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</si>
  <si>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</si>
  <si>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</si>
  <si>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</si>
  <si>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</si>
  <si>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</si>
  <si>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</si>
  <si>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</si>
  <si>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</si>
  <si>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</si>
  <si>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</si>
  <si>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</si>
  <si>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</si>
  <si>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</si>
  <si>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</si>
  <si>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</si>
  <si>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</si>
  <si>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</si>
  <si>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</si>
  <si>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</si>
  <si>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</si>
  <si>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</si>
  <si>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</si>
  <si>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</si>
  <si>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</si>
  <si>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</si>
  <si>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</si>
  <si>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</si>
  <si>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</si>
  <si>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</si>
  <si>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</si>
  <si>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</si>
  <si>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</si>
  <si>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</si>
  <si>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</si>
  <si>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</si>
  <si>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</si>
  <si>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</si>
  <si>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</si>
  <si>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</si>
  <si>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</si>
  <si>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</si>
  <si>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</si>
  <si>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</si>
  <si>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</si>
  <si>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</si>
  <si>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</si>
  <si>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</si>
  <si>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</si>
  <si>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</si>
  <si>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</si>
  <si>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</si>
  <si>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</si>
  <si>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</si>
  <si>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</si>
  <si>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</si>
  <si>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</si>
  <si>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</si>
  <si>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</si>
  <si>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</si>
  <si>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</si>
  <si>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</si>
  <si>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</si>
  <si>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</si>
  <si>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</si>
  <si>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</si>
  <si>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30 de junio de 2019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</si>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</sst>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justify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4" fillId="0" borderId="16" xfId="0" applyFont="1" applyBorder="1" applyAlignment="1">
      <alignment horizontal="justify" vertical="center" wrapText="1"/>
    </xf>
    <xf numFmtId="4" fontId="4" fillId="4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6</xdr:col>
      <xdr:colOff>518583</xdr:colOff>
      <xdr:row>98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7" y="12414250"/>
          <a:ext cx="10160000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tabSelected="1" topLeftCell="B1" zoomScaleNormal="100" workbookViewId="0">
      <selection activeCell="B25" sqref="B25"/>
    </sheetView>
  </sheetViews>
  <sheetFormatPr baseColWidth="10" defaultColWidth="11.42578125" defaultRowHeight="12" x14ac:dyDescent="0.2"/>
  <cols>
    <col min="1" max="1" width="3.140625" style="1" hidden="1" customWidth="1"/>
    <col min="2" max="2" width="61.42578125" style="1" customWidth="1"/>
    <col min="3" max="3" width="20.42578125" style="1" customWidth="1"/>
    <col min="4" max="5" width="21" style="1" customWidth="1"/>
    <col min="6" max="6" width="20.7109375" style="1" customWidth="1"/>
    <col min="7" max="7" width="20" style="1" customWidth="1"/>
    <col min="8" max="8" width="24.42578125" style="1" customWidth="1"/>
    <col min="9" max="16384" width="11.42578125" style="1"/>
  </cols>
  <sheetData>
    <row r="1" spans="1:8" ht="12.75" x14ac:dyDescent="0.2">
      <c r="A1" s="5" t="s">
        <v>90</v>
      </c>
      <c r="B1" s="6"/>
      <c r="C1" s="6"/>
      <c r="D1" s="6"/>
      <c r="E1" s="6"/>
      <c r="F1" s="6"/>
      <c r="G1" s="6"/>
      <c r="H1" s="7"/>
    </row>
    <row r="2" spans="1:8" ht="12.75" x14ac:dyDescent="0.2">
      <c r="A2" s="8" t="s">
        <v>0</v>
      </c>
      <c r="B2" s="9"/>
      <c r="C2" s="9"/>
      <c r="D2" s="9"/>
      <c r="E2" s="9"/>
      <c r="F2" s="9"/>
      <c r="G2" s="9"/>
      <c r="H2" s="10"/>
    </row>
    <row r="3" spans="1:8" ht="12.75" x14ac:dyDescent="0.2">
      <c r="A3" s="8" t="s">
        <v>1</v>
      </c>
      <c r="B3" s="9"/>
      <c r="C3" s="9"/>
      <c r="D3" s="9"/>
      <c r="E3" s="9"/>
      <c r="F3" s="9"/>
      <c r="G3" s="9"/>
      <c r="H3" s="10"/>
    </row>
    <row r="4" spans="1:8" ht="13.5" thickBot="1" x14ac:dyDescent="0.25">
      <c r="A4" s="11" t="s">
        <v>89</v>
      </c>
      <c r="B4" s="12"/>
      <c r="C4" s="12"/>
      <c r="D4" s="12"/>
      <c r="E4" s="12"/>
      <c r="F4" s="12"/>
      <c r="G4" s="12"/>
      <c r="H4" s="13"/>
    </row>
    <row r="5" spans="1:8" ht="12.75" thickBot="1" x14ac:dyDescent="0.25">
      <c r="A5" s="14" t="s">
        <v>2</v>
      </c>
      <c r="B5" s="15"/>
      <c r="C5" s="18" t="s">
        <v>3</v>
      </c>
      <c r="D5" s="19"/>
      <c r="E5" s="19"/>
      <c r="F5" s="19"/>
      <c r="G5" s="20"/>
      <c r="H5" s="21" t="s">
        <v>4</v>
      </c>
    </row>
    <row r="6" spans="1:8" ht="24.75" thickBot="1" x14ac:dyDescent="0.25">
      <c r="A6" s="16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2"/>
    </row>
    <row r="7" spans="1:8" x14ac:dyDescent="0.2">
      <c r="A7" s="16"/>
      <c r="B7" s="17"/>
      <c r="C7" s="23" t="s">
        <v>10</v>
      </c>
      <c r="D7" s="23" t="s">
        <v>11</v>
      </c>
      <c r="E7" s="23" t="s">
        <v>12</v>
      </c>
      <c r="F7" s="23" t="s">
        <v>13</v>
      </c>
      <c r="G7" s="23" t="s">
        <v>14</v>
      </c>
      <c r="H7" s="23" t="s">
        <v>15</v>
      </c>
    </row>
    <row r="8" spans="1:8" s="3" customFormat="1" x14ac:dyDescent="0.2">
      <c r="A8" s="27" t="s">
        <v>16</v>
      </c>
      <c r="B8" s="27"/>
      <c r="C8" s="28">
        <f>C9+C10+C11+C12+C13+C14+C15</f>
        <v>111159269.91000001</v>
      </c>
      <c r="D8" s="28">
        <f>D9+D10+D11+D12+D13+D14+D15</f>
        <v>12341789.98</v>
      </c>
      <c r="E8" s="28">
        <f>C8+D8</f>
        <v>123501059.89000002</v>
      </c>
      <c r="F8" s="28">
        <f>F9+F10+F11+F12+F13+F14+F15</f>
        <v>56591418.480000004</v>
      </c>
      <c r="G8" s="28">
        <f>G9+G10+G11+G12+G13+G14+G15</f>
        <v>56591418.480000004</v>
      </c>
      <c r="H8" s="28">
        <f>E8-F8</f>
        <v>66909641.410000011</v>
      </c>
    </row>
    <row r="9" spans="1:8" x14ac:dyDescent="0.2">
      <c r="A9" s="29"/>
      <c r="B9" s="29" t="s">
        <v>17</v>
      </c>
      <c r="C9" s="30">
        <v>85043777.790000007</v>
      </c>
      <c r="D9" s="30">
        <v>10472948.4</v>
      </c>
      <c r="E9" s="30">
        <f>C9+D9</f>
        <v>95516726.190000013</v>
      </c>
      <c r="F9" s="30">
        <v>48876432.030000001</v>
      </c>
      <c r="G9" s="30">
        <v>48876432.030000001</v>
      </c>
      <c r="H9" s="30">
        <f>E9-F9</f>
        <v>46640294.160000011</v>
      </c>
    </row>
    <row r="10" spans="1:8" x14ac:dyDescent="0.2">
      <c r="A10" s="29"/>
      <c r="B10" s="29" t="s">
        <v>18</v>
      </c>
      <c r="C10" s="30">
        <v>696429.21</v>
      </c>
      <c r="D10" s="30">
        <v>0</v>
      </c>
      <c r="E10" s="30">
        <f t="shared" ref="E10:E15" si="0">C10+D10</f>
        <v>696429.21</v>
      </c>
      <c r="F10" s="30">
        <v>0</v>
      </c>
      <c r="G10" s="30">
        <v>0</v>
      </c>
      <c r="H10" s="30">
        <f t="shared" ref="H10:H15" si="1">E10-F10</f>
        <v>696429.21</v>
      </c>
    </row>
    <row r="11" spans="1:8" x14ac:dyDescent="0.2">
      <c r="A11" s="29"/>
      <c r="B11" s="29" t="s">
        <v>19</v>
      </c>
      <c r="C11" s="30">
        <v>12501596.98</v>
      </c>
      <c r="D11" s="30">
        <v>35010</v>
      </c>
      <c r="E11" s="30">
        <f t="shared" si="0"/>
        <v>12536606.98</v>
      </c>
      <c r="F11" s="30">
        <v>53312</v>
      </c>
      <c r="G11" s="30">
        <v>53312</v>
      </c>
      <c r="H11" s="30">
        <f t="shared" si="1"/>
        <v>12483294.98</v>
      </c>
    </row>
    <row r="12" spans="1:8" x14ac:dyDescent="0.2">
      <c r="A12" s="29"/>
      <c r="B12" s="29" t="s">
        <v>20</v>
      </c>
      <c r="C12" s="30">
        <v>6864006.0300000003</v>
      </c>
      <c r="D12" s="30">
        <v>-336633</v>
      </c>
      <c r="E12" s="30">
        <f t="shared" si="0"/>
        <v>6527373.0300000003</v>
      </c>
      <c r="F12" s="30">
        <v>2793732.77</v>
      </c>
      <c r="G12" s="30">
        <v>2793732.77</v>
      </c>
      <c r="H12" s="30">
        <f t="shared" si="1"/>
        <v>3733640.2600000002</v>
      </c>
    </row>
    <row r="13" spans="1:8" x14ac:dyDescent="0.2">
      <c r="A13" s="29"/>
      <c r="B13" s="29" t="s">
        <v>21</v>
      </c>
      <c r="C13" s="30">
        <v>6053459.9000000004</v>
      </c>
      <c r="D13" s="30">
        <v>2170464.58</v>
      </c>
      <c r="E13" s="30">
        <f t="shared" si="0"/>
        <v>8223924.4800000004</v>
      </c>
      <c r="F13" s="30">
        <v>4867941.68</v>
      </c>
      <c r="G13" s="30">
        <v>4867941.68</v>
      </c>
      <c r="H13" s="30">
        <f t="shared" si="1"/>
        <v>3355982.8000000007</v>
      </c>
    </row>
    <row r="14" spans="1:8" x14ac:dyDescent="0.2">
      <c r="A14" s="29"/>
      <c r="B14" s="29" t="s">
        <v>22</v>
      </c>
      <c r="C14" s="30">
        <v>0</v>
      </c>
      <c r="D14" s="30">
        <v>0</v>
      </c>
      <c r="E14" s="30">
        <f t="shared" si="0"/>
        <v>0</v>
      </c>
      <c r="F14" s="30">
        <v>0</v>
      </c>
      <c r="G14" s="30">
        <v>0</v>
      </c>
      <c r="H14" s="30">
        <f t="shared" si="1"/>
        <v>0</v>
      </c>
    </row>
    <row r="15" spans="1:8" x14ac:dyDescent="0.2">
      <c r="A15" s="29"/>
      <c r="B15" s="29" t="s">
        <v>23</v>
      </c>
      <c r="C15" s="30">
        <v>0</v>
      </c>
      <c r="D15" s="30">
        <v>0</v>
      </c>
      <c r="E15" s="30">
        <f t="shared" si="0"/>
        <v>0</v>
      </c>
      <c r="F15" s="30">
        <v>0</v>
      </c>
      <c r="G15" s="30">
        <v>0</v>
      </c>
      <c r="H15" s="30">
        <f t="shared" si="1"/>
        <v>0</v>
      </c>
    </row>
    <row r="16" spans="1:8" s="3" customFormat="1" x14ac:dyDescent="0.2">
      <c r="A16" s="27" t="s">
        <v>24</v>
      </c>
      <c r="B16" s="27"/>
      <c r="C16" s="28">
        <f>C17+C18+C19+C20+C21+C22+C23+C24+C25</f>
        <v>30622221.740000002</v>
      </c>
      <c r="D16" s="28">
        <f>D17+D18+D19+D20+D21+D22+D23+D24+D25</f>
        <v>-6218183.6099999994</v>
      </c>
      <c r="E16" s="28">
        <f>C16+D16</f>
        <v>24404038.130000003</v>
      </c>
      <c r="F16" s="28">
        <f>F17+F18+F19+F20+F21+F22+F23+F24+F25</f>
        <v>8071944.0600000005</v>
      </c>
      <c r="G16" s="28">
        <f>G17+G18+G19+G20+G21+G22+G23+G24+G25</f>
        <v>7434577.5899999999</v>
      </c>
      <c r="H16" s="28">
        <f>E16-F16</f>
        <v>16332094.070000002</v>
      </c>
    </row>
    <row r="17" spans="1:8" x14ac:dyDescent="0.2">
      <c r="A17" s="29"/>
      <c r="B17" s="29" t="s">
        <v>25</v>
      </c>
      <c r="C17" s="30">
        <v>964707.35</v>
      </c>
      <c r="D17" s="30">
        <v>64696.18</v>
      </c>
      <c r="E17" s="30">
        <f>C17+D17</f>
        <v>1029403.53</v>
      </c>
      <c r="F17" s="30">
        <v>547049.26</v>
      </c>
      <c r="G17" s="30">
        <v>522389.26</v>
      </c>
      <c r="H17" s="30">
        <f>E17-F17</f>
        <v>482354.27</v>
      </c>
    </row>
    <row r="18" spans="1:8" x14ac:dyDescent="0.2">
      <c r="A18" s="29"/>
      <c r="B18" s="29" t="s">
        <v>26</v>
      </c>
      <c r="C18" s="30">
        <v>1317207.52</v>
      </c>
      <c r="D18" s="30">
        <v>56832.76</v>
      </c>
      <c r="E18" s="30">
        <f t="shared" ref="E18:E25" si="2">C18+D18</f>
        <v>1374040.28</v>
      </c>
      <c r="F18" s="30">
        <v>715436.62</v>
      </c>
      <c r="G18" s="30">
        <v>715436.62</v>
      </c>
      <c r="H18" s="30">
        <f t="shared" ref="H18:H25" si="3">E18-F18</f>
        <v>658603.66</v>
      </c>
    </row>
    <row r="19" spans="1:8" x14ac:dyDescent="0.2">
      <c r="A19" s="29"/>
      <c r="B19" s="29" t="s">
        <v>27</v>
      </c>
      <c r="C19" s="30">
        <v>0</v>
      </c>
      <c r="D19" s="30">
        <v>0</v>
      </c>
      <c r="E19" s="30">
        <f t="shared" si="2"/>
        <v>0</v>
      </c>
      <c r="F19" s="30">
        <v>0</v>
      </c>
      <c r="G19" s="30">
        <v>0</v>
      </c>
      <c r="H19" s="30">
        <f t="shared" si="3"/>
        <v>0</v>
      </c>
    </row>
    <row r="20" spans="1:8" x14ac:dyDescent="0.2">
      <c r="A20" s="29"/>
      <c r="B20" s="29" t="s">
        <v>28</v>
      </c>
      <c r="C20" s="30">
        <v>1430635.72</v>
      </c>
      <c r="D20" s="30">
        <v>-301677.51</v>
      </c>
      <c r="E20" s="30">
        <f t="shared" si="2"/>
        <v>1128958.21</v>
      </c>
      <c r="F20" s="30">
        <v>413640.45</v>
      </c>
      <c r="G20" s="30">
        <v>413640.45</v>
      </c>
      <c r="H20" s="30">
        <f t="shared" si="3"/>
        <v>715317.76000000001</v>
      </c>
    </row>
    <row r="21" spans="1:8" x14ac:dyDescent="0.2">
      <c r="A21" s="29"/>
      <c r="B21" s="29" t="s">
        <v>29</v>
      </c>
      <c r="C21" s="30">
        <v>19024.25</v>
      </c>
      <c r="D21" s="30">
        <v>-4407.16</v>
      </c>
      <c r="E21" s="30">
        <f t="shared" si="2"/>
        <v>14617.09</v>
      </c>
      <c r="F21" s="30">
        <v>5105</v>
      </c>
      <c r="G21" s="30">
        <v>5105</v>
      </c>
      <c r="H21" s="30">
        <f t="shared" si="3"/>
        <v>9512.09</v>
      </c>
    </row>
    <row r="22" spans="1:8" x14ac:dyDescent="0.2">
      <c r="A22" s="29"/>
      <c r="B22" s="29" t="s">
        <v>30</v>
      </c>
      <c r="C22" s="30">
        <v>20425721.780000001</v>
      </c>
      <c r="D22" s="30">
        <v>-4036358.9</v>
      </c>
      <c r="E22" s="30">
        <f t="shared" si="2"/>
        <v>16389362.880000001</v>
      </c>
      <c r="F22" s="30">
        <v>6176501.9800000004</v>
      </c>
      <c r="G22" s="30">
        <v>5567855.5</v>
      </c>
      <c r="H22" s="30">
        <f t="shared" si="3"/>
        <v>10212860.9</v>
      </c>
    </row>
    <row r="23" spans="1:8" x14ac:dyDescent="0.2">
      <c r="A23" s="29"/>
      <c r="B23" s="29" t="s">
        <v>31</v>
      </c>
      <c r="C23" s="30">
        <v>6186189.8499999996</v>
      </c>
      <c r="D23" s="30">
        <v>-2051806.42</v>
      </c>
      <c r="E23" s="30">
        <f t="shared" si="2"/>
        <v>4134383.4299999997</v>
      </c>
      <c r="F23" s="30">
        <v>20305.79</v>
      </c>
      <c r="G23" s="30">
        <v>16245.8</v>
      </c>
      <c r="H23" s="30">
        <f t="shared" si="3"/>
        <v>4114077.6399999997</v>
      </c>
    </row>
    <row r="24" spans="1:8" x14ac:dyDescent="0.2">
      <c r="A24" s="29"/>
      <c r="B24" s="29" t="s">
        <v>32</v>
      </c>
      <c r="C24" s="30">
        <v>35651.760000000002</v>
      </c>
      <c r="D24" s="30">
        <v>24488.83</v>
      </c>
      <c r="E24" s="30">
        <f t="shared" si="2"/>
        <v>60140.590000000004</v>
      </c>
      <c r="F24" s="30">
        <v>42314.71</v>
      </c>
      <c r="G24" s="30">
        <v>42314.71</v>
      </c>
      <c r="H24" s="30">
        <f t="shared" si="3"/>
        <v>17825.880000000005</v>
      </c>
    </row>
    <row r="25" spans="1:8" x14ac:dyDescent="0.2">
      <c r="A25" s="29"/>
      <c r="B25" s="29" t="s">
        <v>33</v>
      </c>
      <c r="C25" s="30">
        <v>243083.51</v>
      </c>
      <c r="D25" s="30">
        <v>30048.61</v>
      </c>
      <c r="E25" s="30">
        <f t="shared" si="2"/>
        <v>273132.12</v>
      </c>
      <c r="F25" s="30">
        <v>151590.25</v>
      </c>
      <c r="G25" s="30">
        <v>151590.25</v>
      </c>
      <c r="H25" s="30">
        <f t="shared" si="3"/>
        <v>121541.87</v>
      </c>
    </row>
    <row r="26" spans="1:8" s="3" customFormat="1" x14ac:dyDescent="0.2">
      <c r="A26" s="27" t="s">
        <v>34</v>
      </c>
      <c r="B26" s="27"/>
      <c r="C26" s="28">
        <f>C27+C28+C29+C30+C31+C32+C33+C34+C35</f>
        <v>46876699.280000001</v>
      </c>
      <c r="D26" s="28">
        <f>D27+D28+D29+D30+D31+D32+D33+D34+D35</f>
        <v>-1816691.2500000002</v>
      </c>
      <c r="E26" s="28">
        <f>C26+D26</f>
        <v>45060008.030000001</v>
      </c>
      <c r="F26" s="28">
        <f>F27+F28+F29+F30+F31+F32+F33+F34+F35</f>
        <v>19781042.270000003</v>
      </c>
      <c r="G26" s="28">
        <f>G27+G28+G29+G30+G31+G32+G33+G34+G35</f>
        <v>15946201.02</v>
      </c>
      <c r="H26" s="28">
        <f>E26-F26</f>
        <v>25278965.759999998</v>
      </c>
    </row>
    <row r="27" spans="1:8" x14ac:dyDescent="0.2">
      <c r="A27" s="29"/>
      <c r="B27" s="29" t="s">
        <v>35</v>
      </c>
      <c r="C27" s="30">
        <v>13814645.02</v>
      </c>
      <c r="D27" s="30">
        <v>-1481906.13</v>
      </c>
      <c r="E27" s="30">
        <f t="shared" ref="E27:E35" si="4">C27+D27</f>
        <v>12332738.890000001</v>
      </c>
      <c r="F27" s="30">
        <v>5425416.2699999996</v>
      </c>
      <c r="G27" s="30">
        <v>1867292.01</v>
      </c>
      <c r="H27" s="30">
        <f t="shared" ref="H27:H35" si="5">E27-F27</f>
        <v>6907322.620000001</v>
      </c>
    </row>
    <row r="28" spans="1:8" x14ac:dyDescent="0.2">
      <c r="A28" s="29"/>
      <c r="B28" s="29" t="s">
        <v>36</v>
      </c>
      <c r="C28" s="30">
        <v>1240403.67</v>
      </c>
      <c r="D28" s="30">
        <v>-152079.43</v>
      </c>
      <c r="E28" s="30">
        <f t="shared" si="4"/>
        <v>1088324.24</v>
      </c>
      <c r="F28" s="30">
        <v>468122.45</v>
      </c>
      <c r="G28" s="30">
        <v>378222.45</v>
      </c>
      <c r="H28" s="30">
        <f t="shared" si="5"/>
        <v>620201.79</v>
      </c>
    </row>
    <row r="29" spans="1:8" x14ac:dyDescent="0.2">
      <c r="A29" s="29"/>
      <c r="B29" s="29" t="s">
        <v>37</v>
      </c>
      <c r="C29" s="30">
        <v>7307985.7300000004</v>
      </c>
      <c r="D29" s="30">
        <v>2352680.92</v>
      </c>
      <c r="E29" s="30">
        <f t="shared" si="4"/>
        <v>9660666.6500000004</v>
      </c>
      <c r="F29" s="30">
        <v>5106689.83</v>
      </c>
      <c r="G29" s="30">
        <v>5018239.83</v>
      </c>
      <c r="H29" s="30">
        <f t="shared" si="5"/>
        <v>4553976.82</v>
      </c>
    </row>
    <row r="30" spans="1:8" x14ac:dyDescent="0.2">
      <c r="A30" s="29"/>
      <c r="B30" s="29" t="s">
        <v>38</v>
      </c>
      <c r="C30" s="30">
        <v>197864.79</v>
      </c>
      <c r="D30" s="30">
        <v>474365.74</v>
      </c>
      <c r="E30" s="30">
        <f t="shared" si="4"/>
        <v>672230.53</v>
      </c>
      <c r="F30" s="30">
        <v>573299.74</v>
      </c>
      <c r="G30" s="30">
        <v>573299.74</v>
      </c>
      <c r="H30" s="30">
        <f t="shared" si="5"/>
        <v>98930.790000000037</v>
      </c>
    </row>
    <row r="31" spans="1:8" x14ac:dyDescent="0.2">
      <c r="A31" s="29"/>
      <c r="B31" s="29" t="s">
        <v>39</v>
      </c>
      <c r="C31" s="30">
        <v>14997210.689999999</v>
      </c>
      <c r="D31" s="30">
        <v>-3013271.25</v>
      </c>
      <c r="E31" s="30">
        <f t="shared" si="4"/>
        <v>11983939.439999999</v>
      </c>
      <c r="F31" s="30">
        <v>3225903.48</v>
      </c>
      <c r="G31" s="30">
        <v>3225903.48</v>
      </c>
      <c r="H31" s="30">
        <f t="shared" si="5"/>
        <v>8758035.959999999</v>
      </c>
    </row>
    <row r="32" spans="1:8" x14ac:dyDescent="0.2">
      <c r="A32" s="29"/>
      <c r="B32" s="29" t="s">
        <v>40</v>
      </c>
      <c r="C32" s="30">
        <v>1351424.2</v>
      </c>
      <c r="D32" s="30">
        <v>-404692.08</v>
      </c>
      <c r="E32" s="30">
        <f t="shared" si="4"/>
        <v>946732.11999999988</v>
      </c>
      <c r="F32" s="30">
        <v>271020</v>
      </c>
      <c r="G32" s="30">
        <v>184020</v>
      </c>
      <c r="H32" s="30">
        <f t="shared" si="5"/>
        <v>675712.11999999988</v>
      </c>
    </row>
    <row r="33" spans="1:8" x14ac:dyDescent="0.2">
      <c r="A33" s="29"/>
      <c r="B33" s="29" t="s">
        <v>41</v>
      </c>
      <c r="C33" s="30">
        <v>326565.21999999997</v>
      </c>
      <c r="D33" s="30">
        <v>229930.16</v>
      </c>
      <c r="E33" s="30">
        <f t="shared" si="4"/>
        <v>556495.38</v>
      </c>
      <c r="F33" s="30">
        <v>393212.72</v>
      </c>
      <c r="G33" s="30">
        <v>387624.73</v>
      </c>
      <c r="H33" s="30">
        <f t="shared" si="5"/>
        <v>163282.66000000003</v>
      </c>
    </row>
    <row r="34" spans="1:8" x14ac:dyDescent="0.2">
      <c r="A34" s="29"/>
      <c r="B34" s="29" t="s">
        <v>42</v>
      </c>
      <c r="C34" s="30">
        <v>4210805.55</v>
      </c>
      <c r="D34" s="30">
        <v>-809924.71</v>
      </c>
      <c r="E34" s="30">
        <f t="shared" si="4"/>
        <v>3400880.84</v>
      </c>
      <c r="F34" s="30">
        <v>1616977.91</v>
      </c>
      <c r="G34" s="30">
        <v>1616977.91</v>
      </c>
      <c r="H34" s="30">
        <f t="shared" si="5"/>
        <v>1783902.93</v>
      </c>
    </row>
    <row r="35" spans="1:8" x14ac:dyDescent="0.2">
      <c r="A35" s="29"/>
      <c r="B35" s="29" t="s">
        <v>43</v>
      </c>
      <c r="C35" s="30">
        <v>3429794.41</v>
      </c>
      <c r="D35" s="30">
        <v>988205.53</v>
      </c>
      <c r="E35" s="30">
        <f t="shared" si="4"/>
        <v>4417999.9400000004</v>
      </c>
      <c r="F35" s="30">
        <v>2700399.87</v>
      </c>
      <c r="G35" s="30">
        <v>2694620.87</v>
      </c>
      <c r="H35" s="30">
        <f t="shared" si="5"/>
        <v>1717600.0700000003</v>
      </c>
    </row>
    <row r="36" spans="1:8" s="3" customFormat="1" x14ac:dyDescent="0.2">
      <c r="A36" s="27" t="s">
        <v>44</v>
      </c>
      <c r="B36" s="27"/>
      <c r="C36" s="28">
        <f>C37+C38+C39+C40+C41+C42+C43+C44+C45</f>
        <v>19242231.300000001</v>
      </c>
      <c r="D36" s="28">
        <f>D37+D38+D39+D40+D41+D42+D43+D44+D45</f>
        <v>-5619217.9100000001</v>
      </c>
      <c r="E36" s="28">
        <f>C36+D36</f>
        <v>13623013.390000001</v>
      </c>
      <c r="F36" s="28">
        <f>F37+F38+F39+F40+F41+F42+F43+F44+F45</f>
        <v>3991595.71</v>
      </c>
      <c r="G36" s="28">
        <f>G37+G38+G39+G40+G41+G42+G43+G44+G45</f>
        <v>3970245.71</v>
      </c>
      <c r="H36" s="28">
        <f>E36-F36</f>
        <v>9631417.6799999997</v>
      </c>
    </row>
    <row r="37" spans="1:8" x14ac:dyDescent="0.2">
      <c r="A37" s="29"/>
      <c r="B37" s="29" t="s">
        <v>45</v>
      </c>
      <c r="C37" s="30">
        <v>0</v>
      </c>
      <c r="D37" s="30">
        <v>0</v>
      </c>
      <c r="E37" s="30">
        <f t="shared" ref="E37:E45" si="6">C37+D37</f>
        <v>0</v>
      </c>
      <c r="F37" s="30">
        <v>0</v>
      </c>
      <c r="G37" s="30">
        <v>0</v>
      </c>
      <c r="H37" s="30">
        <f t="shared" ref="H37:H45" si="7">E37-F37</f>
        <v>0</v>
      </c>
    </row>
    <row r="38" spans="1:8" x14ac:dyDescent="0.2">
      <c r="A38" s="29"/>
      <c r="B38" s="29" t="s">
        <v>46</v>
      </c>
      <c r="C38" s="30">
        <v>0</v>
      </c>
      <c r="D38" s="30">
        <v>0</v>
      </c>
      <c r="E38" s="30">
        <f t="shared" si="6"/>
        <v>0</v>
      </c>
      <c r="F38" s="30">
        <v>0</v>
      </c>
      <c r="G38" s="30">
        <v>0</v>
      </c>
      <c r="H38" s="30">
        <f t="shared" si="7"/>
        <v>0</v>
      </c>
    </row>
    <row r="39" spans="1:8" x14ac:dyDescent="0.2">
      <c r="A39" s="29"/>
      <c r="B39" s="29" t="s">
        <v>47</v>
      </c>
      <c r="C39" s="30">
        <v>5716018.7000000002</v>
      </c>
      <c r="D39" s="30">
        <v>-370646.96</v>
      </c>
      <c r="E39" s="30">
        <f t="shared" si="6"/>
        <v>5345371.74</v>
      </c>
      <c r="F39" s="30">
        <v>2487362.38</v>
      </c>
      <c r="G39" s="30">
        <v>2487362.38</v>
      </c>
      <c r="H39" s="30">
        <f t="shared" si="7"/>
        <v>2858009.3600000003</v>
      </c>
    </row>
    <row r="40" spans="1:8" x14ac:dyDescent="0.2">
      <c r="A40" s="29"/>
      <c r="B40" s="29" t="s">
        <v>48</v>
      </c>
      <c r="C40" s="30">
        <v>13526212.6</v>
      </c>
      <c r="D40" s="30">
        <v>-5248570.95</v>
      </c>
      <c r="E40" s="30">
        <f t="shared" si="6"/>
        <v>8277641.6499999994</v>
      </c>
      <c r="F40" s="30">
        <v>1504233.33</v>
      </c>
      <c r="G40" s="30">
        <v>1482883.33</v>
      </c>
      <c r="H40" s="30">
        <f t="shared" si="7"/>
        <v>6773408.3199999994</v>
      </c>
    </row>
    <row r="41" spans="1:8" x14ac:dyDescent="0.2">
      <c r="A41" s="29"/>
      <c r="B41" s="29" t="s">
        <v>49</v>
      </c>
      <c r="C41" s="30">
        <v>0</v>
      </c>
      <c r="D41" s="30">
        <v>0</v>
      </c>
      <c r="E41" s="30">
        <f t="shared" si="6"/>
        <v>0</v>
      </c>
      <c r="F41" s="30">
        <v>0</v>
      </c>
      <c r="G41" s="30">
        <v>0</v>
      </c>
      <c r="H41" s="30">
        <f t="shared" si="7"/>
        <v>0</v>
      </c>
    </row>
    <row r="42" spans="1:8" x14ac:dyDescent="0.2">
      <c r="A42" s="29"/>
      <c r="B42" s="29" t="s">
        <v>50</v>
      </c>
      <c r="C42" s="30">
        <v>0</v>
      </c>
      <c r="D42" s="30">
        <v>0</v>
      </c>
      <c r="E42" s="30">
        <f t="shared" si="6"/>
        <v>0</v>
      </c>
      <c r="F42" s="30">
        <v>0</v>
      </c>
      <c r="G42" s="30">
        <v>0</v>
      </c>
      <c r="H42" s="30">
        <f t="shared" si="7"/>
        <v>0</v>
      </c>
    </row>
    <row r="43" spans="1:8" x14ac:dyDescent="0.2">
      <c r="A43" s="29"/>
      <c r="B43" s="29" t="s">
        <v>51</v>
      </c>
      <c r="C43" s="30">
        <v>0</v>
      </c>
      <c r="D43" s="30">
        <v>0</v>
      </c>
      <c r="E43" s="30">
        <f t="shared" si="6"/>
        <v>0</v>
      </c>
      <c r="F43" s="30">
        <v>0</v>
      </c>
      <c r="G43" s="30">
        <v>0</v>
      </c>
      <c r="H43" s="30">
        <f t="shared" si="7"/>
        <v>0</v>
      </c>
    </row>
    <row r="44" spans="1:8" x14ac:dyDescent="0.2">
      <c r="A44" s="29"/>
      <c r="B44" s="29" t="s">
        <v>52</v>
      </c>
      <c r="C44" s="30">
        <v>0</v>
      </c>
      <c r="D44" s="30">
        <v>0</v>
      </c>
      <c r="E44" s="30">
        <f t="shared" si="6"/>
        <v>0</v>
      </c>
      <c r="F44" s="30">
        <v>0</v>
      </c>
      <c r="G44" s="30">
        <v>0</v>
      </c>
      <c r="H44" s="30">
        <f t="shared" si="7"/>
        <v>0</v>
      </c>
    </row>
    <row r="45" spans="1:8" x14ac:dyDescent="0.2">
      <c r="A45" s="29"/>
      <c r="B45" s="29" t="s">
        <v>53</v>
      </c>
      <c r="C45" s="30">
        <v>0</v>
      </c>
      <c r="D45" s="30">
        <v>0</v>
      </c>
      <c r="E45" s="30">
        <f t="shared" si="6"/>
        <v>0</v>
      </c>
      <c r="F45" s="30">
        <v>0</v>
      </c>
      <c r="G45" s="30">
        <v>0</v>
      </c>
      <c r="H45" s="30">
        <f t="shared" si="7"/>
        <v>0</v>
      </c>
    </row>
    <row r="46" spans="1:8" s="3" customFormat="1" x14ac:dyDescent="0.2">
      <c r="A46" s="27" t="s">
        <v>54</v>
      </c>
      <c r="B46" s="27"/>
      <c r="C46" s="28">
        <f>C47+C48+C49+C50+C51+C52+C53+C54+C55</f>
        <v>4783712.71</v>
      </c>
      <c r="D46" s="28">
        <f>D47+D48+D49+D50+D51+D52+D53+D54+D55</f>
        <v>-1276534.3700000001</v>
      </c>
      <c r="E46" s="28">
        <f>C46+D46</f>
        <v>3507178.34</v>
      </c>
      <c r="F46" s="28">
        <f>F47+F48+F49+F50+F51+F52+F53+F54+F55</f>
        <v>468224.8</v>
      </c>
      <c r="G46" s="28">
        <f>G47+G48+G49+G50+G51+G52+G53+G54+G55</f>
        <v>282827.12</v>
      </c>
      <c r="H46" s="28">
        <f>E46-F46</f>
        <v>3038953.54</v>
      </c>
    </row>
    <row r="47" spans="1:8" x14ac:dyDescent="0.2">
      <c r="A47" s="29"/>
      <c r="B47" s="29" t="s">
        <v>55</v>
      </c>
      <c r="C47" s="30">
        <v>2984686.26</v>
      </c>
      <c r="D47" s="30">
        <v>-907172.85</v>
      </c>
      <c r="E47" s="30">
        <f t="shared" ref="E47:E55" si="8">C47+D47</f>
        <v>2077513.4099999997</v>
      </c>
      <c r="F47" s="30">
        <v>204739.68</v>
      </c>
      <c r="G47" s="30">
        <v>165499.57999999999</v>
      </c>
      <c r="H47" s="30">
        <f t="shared" ref="H47:H55" si="9">E47-F47</f>
        <v>1872773.7299999997</v>
      </c>
    </row>
    <row r="48" spans="1:8" x14ac:dyDescent="0.2">
      <c r="A48" s="29"/>
      <c r="B48" s="29" t="s">
        <v>56</v>
      </c>
      <c r="C48" s="30">
        <v>130218.8</v>
      </c>
      <c r="D48" s="30">
        <v>-65109.42</v>
      </c>
      <c r="E48" s="30">
        <f t="shared" si="8"/>
        <v>65109.380000000005</v>
      </c>
      <c r="F48" s="30">
        <v>0</v>
      </c>
      <c r="G48" s="30">
        <v>0</v>
      </c>
      <c r="H48" s="30">
        <f t="shared" si="9"/>
        <v>65109.380000000005</v>
      </c>
    </row>
    <row r="49" spans="1:8" x14ac:dyDescent="0.2">
      <c r="A49" s="29"/>
      <c r="B49" s="29" t="s">
        <v>57</v>
      </c>
      <c r="C49" s="30">
        <v>0</v>
      </c>
      <c r="D49" s="30">
        <v>11623.2</v>
      </c>
      <c r="E49" s="30">
        <f t="shared" si="8"/>
        <v>11623.2</v>
      </c>
      <c r="F49" s="30">
        <v>11623.2</v>
      </c>
      <c r="G49" s="30">
        <v>11623.2</v>
      </c>
      <c r="H49" s="30">
        <f t="shared" si="9"/>
        <v>0</v>
      </c>
    </row>
    <row r="50" spans="1:8" x14ac:dyDescent="0.2">
      <c r="A50" s="29"/>
      <c r="B50" s="29" t="s">
        <v>58</v>
      </c>
      <c r="C50" s="30">
        <v>1600000</v>
      </c>
      <c r="D50" s="30">
        <v>-509133.42</v>
      </c>
      <c r="E50" s="30">
        <f t="shared" si="8"/>
        <v>1090866.58</v>
      </c>
      <c r="F50" s="30">
        <v>24199.919999999998</v>
      </c>
      <c r="G50" s="30">
        <v>24199.919999999998</v>
      </c>
      <c r="H50" s="30">
        <f t="shared" si="9"/>
        <v>1066666.6600000001</v>
      </c>
    </row>
    <row r="51" spans="1:8" x14ac:dyDescent="0.2">
      <c r="A51" s="29"/>
      <c r="B51" s="29" t="s">
        <v>59</v>
      </c>
      <c r="C51" s="30">
        <v>0</v>
      </c>
      <c r="D51" s="30">
        <v>0</v>
      </c>
      <c r="E51" s="30">
        <f t="shared" si="8"/>
        <v>0</v>
      </c>
      <c r="F51" s="30">
        <v>0</v>
      </c>
      <c r="G51" s="30">
        <v>0</v>
      </c>
      <c r="H51" s="30">
        <f t="shared" si="9"/>
        <v>0</v>
      </c>
    </row>
    <row r="52" spans="1:8" x14ac:dyDescent="0.2">
      <c r="A52" s="29"/>
      <c r="B52" s="29" t="s">
        <v>60</v>
      </c>
      <c r="C52" s="30">
        <v>68807.649999999994</v>
      </c>
      <c r="D52" s="30">
        <v>191258.12</v>
      </c>
      <c r="E52" s="30">
        <f t="shared" si="8"/>
        <v>260065.77</v>
      </c>
      <c r="F52" s="30">
        <v>225662</v>
      </c>
      <c r="G52" s="30">
        <v>79504.42</v>
      </c>
      <c r="H52" s="30">
        <f t="shared" si="9"/>
        <v>34403.76999999999</v>
      </c>
    </row>
    <row r="53" spans="1:8" x14ac:dyDescent="0.2">
      <c r="A53" s="29"/>
      <c r="B53" s="29" t="s">
        <v>61</v>
      </c>
      <c r="C53" s="30">
        <v>0</v>
      </c>
      <c r="D53" s="30">
        <v>0</v>
      </c>
      <c r="E53" s="30">
        <f t="shared" si="8"/>
        <v>0</v>
      </c>
      <c r="F53" s="30">
        <v>0</v>
      </c>
      <c r="G53" s="30">
        <v>0</v>
      </c>
      <c r="H53" s="30">
        <f t="shared" si="9"/>
        <v>0</v>
      </c>
    </row>
    <row r="54" spans="1:8" x14ac:dyDescent="0.2">
      <c r="A54" s="29"/>
      <c r="B54" s="29" t="s">
        <v>62</v>
      </c>
      <c r="C54" s="30">
        <v>0</v>
      </c>
      <c r="D54" s="30">
        <v>0</v>
      </c>
      <c r="E54" s="30">
        <f t="shared" si="8"/>
        <v>0</v>
      </c>
      <c r="F54" s="30">
        <v>0</v>
      </c>
      <c r="G54" s="30">
        <v>0</v>
      </c>
      <c r="H54" s="30">
        <f t="shared" si="9"/>
        <v>0</v>
      </c>
    </row>
    <row r="55" spans="1:8" x14ac:dyDescent="0.2">
      <c r="A55" s="29"/>
      <c r="B55" s="29" t="s">
        <v>63</v>
      </c>
      <c r="C55" s="30">
        <v>0</v>
      </c>
      <c r="D55" s="30">
        <v>2000</v>
      </c>
      <c r="E55" s="30">
        <f t="shared" si="8"/>
        <v>2000</v>
      </c>
      <c r="F55" s="30">
        <v>2000</v>
      </c>
      <c r="G55" s="30">
        <v>2000</v>
      </c>
      <c r="H55" s="30">
        <f t="shared" si="9"/>
        <v>0</v>
      </c>
    </row>
    <row r="56" spans="1:8" s="3" customFormat="1" x14ac:dyDescent="0.2">
      <c r="A56" s="27" t="s">
        <v>64</v>
      </c>
      <c r="B56" s="27"/>
      <c r="C56" s="28">
        <f>C57+C58+C59</f>
        <v>37679263.729999997</v>
      </c>
      <c r="D56" s="28">
        <f>D57+D58+D59</f>
        <v>-4528710.1500000004</v>
      </c>
      <c r="E56" s="28">
        <f>C56+D56</f>
        <v>33150553.579999998</v>
      </c>
      <c r="F56" s="28">
        <f>F57+F58+F59</f>
        <v>14310927.75</v>
      </c>
      <c r="G56" s="28">
        <f>G57+G58+G59</f>
        <v>12203178.630000001</v>
      </c>
      <c r="H56" s="28">
        <f>E56-F56</f>
        <v>18839625.829999998</v>
      </c>
    </row>
    <row r="57" spans="1:8" x14ac:dyDescent="0.2">
      <c r="A57" s="29"/>
      <c r="B57" s="29" t="s">
        <v>65</v>
      </c>
      <c r="C57" s="30">
        <v>0</v>
      </c>
      <c r="D57" s="30">
        <v>0</v>
      </c>
      <c r="E57" s="30">
        <f t="shared" ref="E57:E59" si="10">C57+D57</f>
        <v>0</v>
      </c>
      <c r="F57" s="30">
        <v>0</v>
      </c>
      <c r="G57" s="30">
        <v>0</v>
      </c>
      <c r="H57" s="30">
        <f t="shared" ref="H57:H59" si="11">E57-F57</f>
        <v>0</v>
      </c>
    </row>
    <row r="58" spans="1:8" x14ac:dyDescent="0.2">
      <c r="A58" s="29"/>
      <c r="B58" s="29" t="s">
        <v>66</v>
      </c>
      <c r="C58" s="30">
        <v>37679263.729999997</v>
      </c>
      <c r="D58" s="30">
        <v>-4528710.1500000004</v>
      </c>
      <c r="E58" s="30">
        <f t="shared" si="10"/>
        <v>33150553.579999998</v>
      </c>
      <c r="F58" s="30">
        <v>14310927.75</v>
      </c>
      <c r="G58" s="30">
        <v>12203178.630000001</v>
      </c>
      <c r="H58" s="30">
        <f t="shared" si="11"/>
        <v>18839625.829999998</v>
      </c>
    </row>
    <row r="59" spans="1:8" x14ac:dyDescent="0.2">
      <c r="A59" s="29"/>
      <c r="B59" s="29" t="s">
        <v>67</v>
      </c>
      <c r="C59" s="30">
        <v>0</v>
      </c>
      <c r="D59" s="30">
        <v>0</v>
      </c>
      <c r="E59" s="30">
        <f t="shared" si="10"/>
        <v>0</v>
      </c>
      <c r="F59" s="30">
        <v>0</v>
      </c>
      <c r="G59" s="30">
        <v>0</v>
      </c>
      <c r="H59" s="30">
        <f t="shared" si="11"/>
        <v>0</v>
      </c>
    </row>
    <row r="60" spans="1:8" s="3" customFormat="1" x14ac:dyDescent="0.2">
      <c r="A60" s="27" t="s">
        <v>68</v>
      </c>
      <c r="B60" s="27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</row>
    <row r="61" spans="1:8" x14ac:dyDescent="0.2">
      <c r="A61" s="29"/>
      <c r="B61" s="29" t="s">
        <v>69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</row>
    <row r="62" spans="1:8" x14ac:dyDescent="0.2">
      <c r="A62" s="29"/>
      <c r="B62" s="29" t="s">
        <v>70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</row>
    <row r="63" spans="1:8" x14ac:dyDescent="0.2">
      <c r="A63" s="29"/>
      <c r="B63" s="29" t="s">
        <v>71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</row>
    <row r="64" spans="1:8" x14ac:dyDescent="0.2">
      <c r="A64" s="29"/>
      <c r="B64" s="29" t="s">
        <v>72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</row>
    <row r="65" spans="1:8" x14ac:dyDescent="0.2">
      <c r="A65" s="29"/>
      <c r="B65" s="29" t="s">
        <v>73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</row>
    <row r="66" spans="1:8" x14ac:dyDescent="0.2">
      <c r="A66" s="29"/>
      <c r="B66" s="29" t="s">
        <v>74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</row>
    <row r="67" spans="1:8" x14ac:dyDescent="0.2">
      <c r="A67" s="29"/>
      <c r="B67" s="29" t="s">
        <v>75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</row>
    <row r="68" spans="1:8" s="3" customFormat="1" x14ac:dyDescent="0.2">
      <c r="A68" s="27" t="s">
        <v>76</v>
      </c>
      <c r="B68" s="27"/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</row>
    <row r="69" spans="1:8" x14ac:dyDescent="0.2">
      <c r="A69" s="29"/>
      <c r="B69" s="29" t="s">
        <v>77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</row>
    <row r="70" spans="1:8" x14ac:dyDescent="0.2">
      <c r="A70" s="29"/>
      <c r="B70" s="29" t="s">
        <v>78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</row>
    <row r="71" spans="1:8" x14ac:dyDescent="0.2">
      <c r="A71" s="29"/>
      <c r="B71" s="29" t="s">
        <v>79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</row>
    <row r="72" spans="1:8" s="3" customFormat="1" x14ac:dyDescent="0.2">
      <c r="A72" s="27" t="s">
        <v>80</v>
      </c>
      <c r="B72" s="27"/>
      <c r="C72" s="28">
        <f>C73+C74+C75+C76+C77+C78+C79</f>
        <v>9149609.2200000007</v>
      </c>
      <c r="D72" s="28">
        <f>D73+D74+D75+D76+D77+D78+D79</f>
        <v>-1032991.1</v>
      </c>
      <c r="E72" s="28">
        <f>C72+D72</f>
        <v>8116618.120000001</v>
      </c>
      <c r="F72" s="28">
        <f t="shared" ref="F72:G72" si="12">F73+F74+F75+F76+F77+F78+F79</f>
        <v>3541813.54</v>
      </c>
      <c r="G72" s="28">
        <f t="shared" si="12"/>
        <v>3541813.54</v>
      </c>
      <c r="H72" s="28">
        <f>E72-F72</f>
        <v>4574804.580000001</v>
      </c>
    </row>
    <row r="73" spans="1:8" x14ac:dyDescent="0.2">
      <c r="A73" s="29"/>
      <c r="B73" s="29" t="s">
        <v>81</v>
      </c>
      <c r="C73" s="30">
        <v>4502510.46</v>
      </c>
      <c r="D73" s="30">
        <v>-96944.04</v>
      </c>
      <c r="E73" s="30">
        <f t="shared" ref="E73:E79" si="13">C73+D73</f>
        <v>4405566.42</v>
      </c>
      <c r="F73" s="30">
        <v>2154311.2200000002</v>
      </c>
      <c r="G73" s="30">
        <v>2154311.2200000002</v>
      </c>
      <c r="H73" s="30">
        <f t="shared" ref="H73:H79" si="14">E73-F73</f>
        <v>2251255.1999999997</v>
      </c>
    </row>
    <row r="74" spans="1:8" x14ac:dyDescent="0.2">
      <c r="A74" s="29"/>
      <c r="B74" s="29" t="s">
        <v>82</v>
      </c>
      <c r="C74" s="30">
        <v>3126738.16</v>
      </c>
      <c r="D74" s="30">
        <v>-199870.64</v>
      </c>
      <c r="E74" s="30">
        <f t="shared" si="13"/>
        <v>2926867.52</v>
      </c>
      <c r="F74" s="30">
        <v>1363498.42</v>
      </c>
      <c r="G74" s="30">
        <v>1363498.42</v>
      </c>
      <c r="H74" s="30">
        <f t="shared" si="14"/>
        <v>1563369.1</v>
      </c>
    </row>
    <row r="75" spans="1:8" x14ac:dyDescent="0.2">
      <c r="A75" s="29"/>
      <c r="B75" s="29" t="s">
        <v>83</v>
      </c>
      <c r="C75" s="30">
        <v>70751.38</v>
      </c>
      <c r="D75" s="30">
        <v>-11371.8</v>
      </c>
      <c r="E75" s="30">
        <f t="shared" si="13"/>
        <v>59379.58</v>
      </c>
      <c r="F75" s="30">
        <v>24003.9</v>
      </c>
      <c r="G75" s="30">
        <v>24003.9</v>
      </c>
      <c r="H75" s="30">
        <f t="shared" si="14"/>
        <v>35375.68</v>
      </c>
    </row>
    <row r="76" spans="1:8" x14ac:dyDescent="0.2">
      <c r="A76" s="29"/>
      <c r="B76" s="29" t="s">
        <v>84</v>
      </c>
      <c r="C76" s="30">
        <v>0</v>
      </c>
      <c r="D76" s="30">
        <v>0</v>
      </c>
      <c r="E76" s="30">
        <f t="shared" si="13"/>
        <v>0</v>
      </c>
      <c r="F76" s="30">
        <v>0</v>
      </c>
      <c r="G76" s="30">
        <v>0</v>
      </c>
      <c r="H76" s="30">
        <f t="shared" si="14"/>
        <v>0</v>
      </c>
    </row>
    <row r="77" spans="1:8" x14ac:dyDescent="0.2">
      <c r="A77" s="29"/>
      <c r="B77" s="29" t="s">
        <v>85</v>
      </c>
      <c r="C77" s="30">
        <v>0</v>
      </c>
      <c r="D77" s="30">
        <v>0</v>
      </c>
      <c r="E77" s="30">
        <f t="shared" si="13"/>
        <v>0</v>
      </c>
      <c r="F77" s="30">
        <v>0</v>
      </c>
      <c r="G77" s="30">
        <v>0</v>
      </c>
      <c r="H77" s="30">
        <f t="shared" si="14"/>
        <v>0</v>
      </c>
    </row>
    <row r="78" spans="1:8" x14ac:dyDescent="0.2">
      <c r="A78" s="29"/>
      <c r="B78" s="29" t="s">
        <v>86</v>
      </c>
      <c r="C78" s="30">
        <v>0</v>
      </c>
      <c r="D78" s="30">
        <v>0</v>
      </c>
      <c r="E78" s="30">
        <f t="shared" si="13"/>
        <v>0</v>
      </c>
      <c r="F78" s="30">
        <v>0</v>
      </c>
      <c r="G78" s="30">
        <v>0</v>
      </c>
      <c r="H78" s="30">
        <f t="shared" si="14"/>
        <v>0</v>
      </c>
    </row>
    <row r="79" spans="1:8" x14ac:dyDescent="0.2">
      <c r="A79" s="29"/>
      <c r="B79" s="29" t="s">
        <v>87</v>
      </c>
      <c r="C79" s="30">
        <v>1449609.22</v>
      </c>
      <c r="D79" s="30">
        <v>-724804.62</v>
      </c>
      <c r="E79" s="30">
        <f t="shared" si="13"/>
        <v>724804.6</v>
      </c>
      <c r="F79" s="30">
        <v>0</v>
      </c>
      <c r="G79" s="30">
        <v>0</v>
      </c>
      <c r="H79" s="30">
        <f t="shared" si="14"/>
        <v>724804.6</v>
      </c>
    </row>
    <row r="80" spans="1:8" ht="12.75" thickBot="1" x14ac:dyDescent="0.25">
      <c r="A80" s="24" t="s">
        <v>88</v>
      </c>
      <c r="B80" s="25"/>
      <c r="C80" s="26">
        <f>C72+C56+C46+C36+C26+C16+C8</f>
        <v>259513007.88999999</v>
      </c>
      <c r="D80" s="26">
        <f t="shared" ref="D80:H80" si="15">D72+D56+D46+D36+D26+D16+D8</f>
        <v>-8150538.4100000001</v>
      </c>
      <c r="E80" s="26">
        <f t="shared" si="15"/>
        <v>251362469.48000002</v>
      </c>
      <c r="F80" s="26">
        <f t="shared" si="15"/>
        <v>106756966.61000001</v>
      </c>
      <c r="G80" s="26">
        <f t="shared" si="15"/>
        <v>99970262.090000004</v>
      </c>
      <c r="H80" s="26">
        <f t="shared" si="15"/>
        <v>144605502.87</v>
      </c>
    </row>
    <row r="85" spans="1:7" ht="12.75" x14ac:dyDescent="0.2">
      <c r="A85" s="4"/>
      <c r="B85" s="4"/>
      <c r="C85" s="4"/>
      <c r="D85" s="4"/>
      <c r="E85" s="4"/>
      <c r="F85" s="4"/>
      <c r="G85" s="4"/>
    </row>
    <row r="86" spans="1:7" ht="12.75" x14ac:dyDescent="0.2">
      <c r="A86" s="4"/>
      <c r="B86" s="4"/>
      <c r="C86" s="4"/>
      <c r="D86" s="4"/>
      <c r="E86" s="4"/>
      <c r="F86" s="4"/>
      <c r="G86" s="4"/>
    </row>
    <row r="87" spans="1:7" ht="36" customHeight="1" x14ac:dyDescent="0.2">
      <c r="A87" s="4"/>
      <c r="B87" s="4"/>
      <c r="C87" s="4"/>
      <c r="D87" s="4"/>
      <c r="E87" s="4"/>
      <c r="F87" s="4"/>
      <c r="G87" s="4"/>
    </row>
    <row r="88" spans="1:7" ht="12.75" x14ac:dyDescent="0.2">
      <c r="A88" s="4"/>
      <c r="B88" s="4"/>
      <c r="C88" s="4"/>
      <c r="D88" s="4"/>
      <c r="E88" s="4"/>
      <c r="F88" s="4"/>
      <c r="G88" s="4"/>
    </row>
    <row r="89" spans="1:7" ht="12.75" x14ac:dyDescent="0.2">
      <c r="A89" s="4"/>
      <c r="B89" s="4"/>
      <c r="C89" s="4"/>
      <c r="D89" s="4"/>
      <c r="E89" s="4"/>
      <c r="F89" s="4"/>
      <c r="G89" s="4"/>
    </row>
    <row r="90" spans="1:7" ht="33" customHeight="1" x14ac:dyDescent="0.2">
      <c r="A90" s="4"/>
      <c r="B90" s="4"/>
      <c r="C90" s="4"/>
      <c r="D90" s="4"/>
      <c r="E90" s="4"/>
      <c r="F90" s="4"/>
      <c r="G90" s="4"/>
    </row>
    <row r="91" spans="1:7" ht="12.75" x14ac:dyDescent="0.2">
      <c r="A91" s="4"/>
      <c r="B91" s="4"/>
      <c r="C91" s="4"/>
      <c r="D91" s="4"/>
      <c r="E91" s="4"/>
      <c r="F91" s="4"/>
      <c r="G91" s="4"/>
    </row>
    <row r="92" spans="1:7" ht="12.75" x14ac:dyDescent="0.2">
      <c r="A92" s="4"/>
      <c r="B92" s="4"/>
      <c r="C92" s="4"/>
      <c r="D92" s="4"/>
      <c r="E92" s="4"/>
      <c r="F92" s="4"/>
      <c r="G92" s="4"/>
    </row>
    <row r="93" spans="1:7" ht="12.75" x14ac:dyDescent="0.2">
      <c r="A93" s="4"/>
      <c r="B93" s="4"/>
      <c r="C93" s="4"/>
      <c r="D93" s="4"/>
      <c r="E93" s="4"/>
      <c r="F93" s="4"/>
      <c r="G93" s="4"/>
    </row>
    <row r="94" spans="1:7" ht="12.75" x14ac:dyDescent="0.2">
      <c r="A94" s="4"/>
      <c r="B94" s="4"/>
      <c r="C94" s="4"/>
      <c r="D94" s="4"/>
      <c r="E94" s="4"/>
      <c r="F94" s="4"/>
      <c r="G94" s="4"/>
    </row>
    <row r="95" spans="1:7" ht="12.75" x14ac:dyDescent="0.2">
      <c r="A95" s="4"/>
      <c r="B95" s="4"/>
      <c r="C95" s="4"/>
      <c r="D95" s="4"/>
      <c r="E95" s="4"/>
      <c r="F95" s="4"/>
      <c r="G95" s="4"/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47244094488188981" right="0.47244094488188981" top="0.47244094488188981" bottom="0.47244094488188981" header="0.31496062992125984" footer="0.31496062992125984"/>
  <pageSetup scale="60" orientation="landscape" r:id="rId1"/>
  <ignoredErrors>
    <ignoredError sqref="C7:G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COG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2019-08-07T20:43:17Z</cp:lastPrinted>
  <dcterms:created xsi:type="dcterms:W3CDTF">2019-02-28T18:42:01Z</dcterms:created>
  <dcterms:modified xsi:type="dcterms:W3CDTF">2019-08-08T19:57:33Z</dcterms:modified>
</cp:coreProperties>
</file>