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8800" windowHeight="11535"/>
  </bookViews>
  <sheets>
    <sheet name="EAE CFG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8" i="2" l="1"/>
  <c r="E38" i="2"/>
  <c r="D42" i="2"/>
  <c r="G42" i="2" s="1"/>
  <c r="D41" i="2"/>
  <c r="G41" i="2" s="1"/>
  <c r="D40" i="2"/>
  <c r="G40" i="2" s="1"/>
  <c r="D39" i="2"/>
  <c r="G39" i="2" s="1"/>
  <c r="C38" i="2"/>
  <c r="B38" i="2"/>
  <c r="F27" i="2"/>
  <c r="E27" i="2"/>
  <c r="D36" i="2"/>
  <c r="G36" i="2" s="1"/>
  <c r="D35" i="2"/>
  <c r="G35" i="2" s="1"/>
  <c r="D34" i="2"/>
  <c r="G34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C27" i="2"/>
  <c r="B27" i="2"/>
  <c r="G18" i="2"/>
  <c r="F18" i="2"/>
  <c r="E18" i="2"/>
  <c r="D25" i="2"/>
  <c r="D24" i="2"/>
  <c r="D23" i="2"/>
  <c r="D22" i="2"/>
  <c r="D21" i="2"/>
  <c r="D20" i="2"/>
  <c r="D19" i="2"/>
  <c r="C18" i="2"/>
  <c r="B18" i="2"/>
  <c r="D18" i="2" s="1"/>
  <c r="F8" i="2"/>
  <c r="E8" i="2"/>
  <c r="D16" i="2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9" i="2" s="1"/>
  <c r="C8" i="2"/>
  <c r="B8" i="2"/>
  <c r="D8" i="2" l="1"/>
  <c r="G8" i="2" s="1"/>
  <c r="B43" i="2"/>
  <c r="C43" i="2"/>
  <c r="E43" i="2"/>
  <c r="D27" i="2"/>
  <c r="G27" i="2" s="1"/>
  <c r="F43" i="2"/>
  <c r="D38" i="2"/>
  <c r="D43" i="2" l="1"/>
  <c r="G38" i="2"/>
  <c r="G43" i="2" s="1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<sst xmlns="http://schemas.openxmlformats.org/spreadsheetml/2006/main" count="51" uniqueCount="51">
  <si>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</si>
  <si>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</si>
  <si>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</si>
  <si>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</si>
  <si>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</si>
  <si>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</si>
  <si>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</si>
  <si>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</si>
  <si>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</si>
  <si>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</si>
  <si>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</si>
  <si>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</si>
  <si>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</si>
  <si>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</si>
  <si>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</si>
  <si>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</si>
  <si>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</si>
  <si>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</si>
  <si>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</si>
  <si>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</si>
  <si>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</si>
  <si>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</si>
  <si>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</si>
  <si>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</si>
  <si>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</si>
  <si>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</si>
  <si>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</si>
  <si>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</si>
  <si>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</si>
  <si>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</si>
  <si>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</si>
  <si>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</si>
  <si>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</si>
  <si>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</si>
  <si>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</si>
  <si>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</si>
  <si>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</si>
  <si>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</si>
  <si>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</si>
  <si>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</si>
  <si>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</si>
  <si>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</si>
  <si>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</si>
  <si>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</si>
  <si>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</si>
  <si>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</si>
  <si>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</si>
  <si>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</si>
  <si>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</si>
  <si>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30 de junio de 2019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</si>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</sst>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4" borderId="14" xfId="0" applyFont="1" applyFill="1" applyBorder="1" applyAlignment="1">
      <alignment vertical="center" wrapText="1"/>
    </xf>
    <xf numFmtId="4" fontId="4" fillId="4" borderId="18" xfId="0" applyNumberFormat="1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46</xdr:row>
      <xdr:rowOff>0</xdr:rowOff>
    </xdr:from>
    <xdr:to>
      <xdr:col>6</xdr:col>
      <xdr:colOff>941918</xdr:colOff>
      <xdr:row>66</xdr:row>
      <xdr:rowOff>84667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382000"/>
          <a:ext cx="8890000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="90" zoomScaleNormal="90" workbookViewId="0">
      <selection activeCell="I56" sqref="I56"/>
    </sheetView>
  </sheetViews>
  <sheetFormatPr baseColWidth="10" defaultColWidth="11.42578125" defaultRowHeight="12" x14ac:dyDescent="0.2"/>
  <cols>
    <col min="1" max="1" width="37.42578125" style="1" customWidth="1"/>
    <col min="2" max="7" width="16.28515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 ht="12.75" x14ac:dyDescent="0.2">
      <c r="A1" s="10" t="s">
        <v>50</v>
      </c>
      <c r="B1" s="11"/>
      <c r="C1" s="11"/>
      <c r="D1" s="11"/>
      <c r="E1" s="11"/>
      <c r="F1" s="11"/>
      <c r="G1" s="12"/>
    </row>
    <row r="2" spans="1:7" ht="12.75" x14ac:dyDescent="0.2">
      <c r="A2" s="13" t="s">
        <v>0</v>
      </c>
      <c r="B2" s="14"/>
      <c r="C2" s="14"/>
      <c r="D2" s="14"/>
      <c r="E2" s="14"/>
      <c r="F2" s="14"/>
      <c r="G2" s="15"/>
    </row>
    <row r="3" spans="1:7" ht="12.75" x14ac:dyDescent="0.2">
      <c r="A3" s="13" t="s">
        <v>1</v>
      </c>
      <c r="B3" s="14"/>
      <c r="C3" s="14"/>
      <c r="D3" s="14"/>
      <c r="E3" s="14"/>
      <c r="F3" s="14"/>
      <c r="G3" s="15"/>
    </row>
    <row r="4" spans="1:7" ht="13.5" thickBot="1" x14ac:dyDescent="0.25">
      <c r="A4" s="16" t="s">
        <v>49</v>
      </c>
      <c r="B4" s="17"/>
      <c r="C4" s="17"/>
      <c r="D4" s="17"/>
      <c r="E4" s="17"/>
      <c r="F4" s="17"/>
      <c r="G4" s="18"/>
    </row>
    <row r="5" spans="1:7" ht="12.75" thickBot="1" x14ac:dyDescent="0.25">
      <c r="A5" s="19" t="s">
        <v>2</v>
      </c>
      <c r="B5" s="22" t="s">
        <v>3</v>
      </c>
      <c r="C5" s="23"/>
      <c r="D5" s="23"/>
      <c r="E5" s="23"/>
      <c r="F5" s="24"/>
      <c r="G5" s="25" t="s">
        <v>4</v>
      </c>
    </row>
    <row r="6" spans="1:7" ht="24.75" thickBot="1" x14ac:dyDescent="0.25">
      <c r="A6" s="20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6"/>
    </row>
    <row r="7" spans="1:7" ht="12.75" thickBot="1" x14ac:dyDescent="0.25">
      <c r="A7" s="21"/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</row>
    <row r="8" spans="1:7" s="5" customFormat="1" ht="12" customHeight="1" x14ac:dyDescent="0.2">
      <c r="A8" s="3" t="s">
        <v>16</v>
      </c>
      <c r="B8" s="4">
        <f>B9+B10+B11+B12+B13+B14+B15+B16</f>
        <v>174685630.88999999</v>
      </c>
      <c r="C8" s="4">
        <f>C9+C10+C11+C12+C13+C14+C15+C16</f>
        <v>13833378.25</v>
      </c>
      <c r="D8" s="4">
        <f>B8+C8</f>
        <v>188519009.13999999</v>
      </c>
      <c r="E8" s="4">
        <f>E9+E10+E11+E12+E13+E14+E15+E16</f>
        <v>86761879.019999996</v>
      </c>
      <c r="F8" s="4">
        <f>F9+F10+F11+F12+F13+F14+F15+F16</f>
        <v>83739330.840000004</v>
      </c>
      <c r="G8" s="4">
        <f>D8-E8</f>
        <v>101757130.11999999</v>
      </c>
    </row>
    <row r="9" spans="1:7" ht="12" customHeight="1" x14ac:dyDescent="0.2">
      <c r="A9" s="6" t="s">
        <v>17</v>
      </c>
      <c r="B9" s="7">
        <v>0</v>
      </c>
      <c r="C9" s="7">
        <v>13302099.939999999</v>
      </c>
      <c r="D9" s="7">
        <f t="shared" ref="D9:D16" si="0">B9+C9</f>
        <v>13302099.939999999</v>
      </c>
      <c r="E9" s="7">
        <v>13302099.939999999</v>
      </c>
      <c r="F9" s="7">
        <v>11071571.539999999</v>
      </c>
      <c r="G9" s="7">
        <f t="shared" ref="G9:G15" si="1">D9-E9</f>
        <v>0</v>
      </c>
    </row>
    <row r="10" spans="1:7" ht="14.45" customHeight="1" x14ac:dyDescent="0.2">
      <c r="A10" s="6" t="s">
        <v>18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</row>
    <row r="11" spans="1:7" ht="12" customHeight="1" x14ac:dyDescent="0.2">
      <c r="A11" s="6" t="s">
        <v>19</v>
      </c>
      <c r="B11" s="7">
        <v>113134221.2</v>
      </c>
      <c r="C11" s="7">
        <v>3062661.97</v>
      </c>
      <c r="D11" s="7">
        <f t="shared" si="0"/>
        <v>116196883.17</v>
      </c>
      <c r="E11" s="7">
        <v>51450018.82</v>
      </c>
      <c r="F11" s="7">
        <v>50989643.549999997</v>
      </c>
      <c r="G11" s="7">
        <f t="shared" si="1"/>
        <v>64746864.350000001</v>
      </c>
    </row>
    <row r="12" spans="1:7" ht="14.45" customHeight="1" x14ac:dyDescent="0.2">
      <c r="A12" s="6" t="s">
        <v>20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</row>
    <row r="13" spans="1:7" ht="12" customHeight="1" x14ac:dyDescent="0.2">
      <c r="A13" s="6" t="s">
        <v>21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</row>
    <row r="14" spans="1:7" ht="14.45" customHeight="1" x14ac:dyDescent="0.2">
      <c r="A14" s="6" t="s">
        <v>22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</row>
    <row r="15" spans="1:7" ht="25.9" customHeight="1" x14ac:dyDescent="0.2">
      <c r="A15" s="6" t="s">
        <v>23</v>
      </c>
      <c r="B15" s="7">
        <v>61551409.689999998</v>
      </c>
      <c r="C15" s="7">
        <v>-2531383.66</v>
      </c>
      <c r="D15" s="7">
        <f t="shared" si="0"/>
        <v>59020026.030000001</v>
      </c>
      <c r="E15" s="7">
        <v>22009760.260000002</v>
      </c>
      <c r="F15" s="7">
        <v>21678115.75</v>
      </c>
      <c r="G15" s="7">
        <f t="shared" si="1"/>
        <v>37010265.769999996</v>
      </c>
    </row>
    <row r="16" spans="1:7" ht="14.45" customHeight="1" x14ac:dyDescent="0.2">
      <c r="A16" s="6" t="s">
        <v>24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v>0</v>
      </c>
    </row>
    <row r="17" spans="1:7" ht="10.9" customHeight="1" x14ac:dyDescent="0.2">
      <c r="A17" s="6"/>
      <c r="B17" s="7"/>
      <c r="C17" s="7"/>
      <c r="D17" s="7"/>
      <c r="E17" s="7"/>
      <c r="F17" s="7"/>
      <c r="G17" s="7"/>
    </row>
    <row r="18" spans="1:7" s="5" customFormat="1" ht="14.45" customHeight="1" x14ac:dyDescent="0.2">
      <c r="A18" s="3" t="s">
        <v>25</v>
      </c>
      <c r="B18" s="4">
        <f>B19+B20+B21+B22+B23+B24+B25</f>
        <v>75748519.159999996</v>
      </c>
      <c r="C18" s="4">
        <f>C19+C20+C21+C22+C23+C24+C25</f>
        <v>-21718327.340000004</v>
      </c>
      <c r="D18" s="4">
        <f>B18+C18</f>
        <v>54030191.819999993</v>
      </c>
      <c r="E18" s="4">
        <f>E19+E20+E21+E22+E23+E24+E25</f>
        <v>15721247.969999999</v>
      </c>
      <c r="F18" s="4">
        <f>F19+F20+F21+F22+F23+F24+F25</f>
        <v>11957091.629999999</v>
      </c>
      <c r="G18" s="4">
        <f>G19+G20+G21+G22+G24</f>
        <v>38308943.850000001</v>
      </c>
    </row>
    <row r="19" spans="1:7" ht="12" customHeight="1" x14ac:dyDescent="0.2">
      <c r="A19" s="6" t="s">
        <v>26</v>
      </c>
      <c r="B19" s="7">
        <v>9314471.5800000001</v>
      </c>
      <c r="C19" s="7">
        <v>438854.69</v>
      </c>
      <c r="D19" s="7">
        <f t="shared" ref="D19:D25" si="2">B19+C19</f>
        <v>9753326.2699999996</v>
      </c>
      <c r="E19" s="7">
        <v>5096090.51</v>
      </c>
      <c r="F19" s="7">
        <v>5096090.51</v>
      </c>
      <c r="G19" s="7">
        <v>4657235.76</v>
      </c>
    </row>
    <row r="20" spans="1:7" ht="14.45" customHeight="1" x14ac:dyDescent="0.2">
      <c r="A20" s="6" t="s">
        <v>27</v>
      </c>
      <c r="B20" s="7">
        <v>41963064.57</v>
      </c>
      <c r="C20" s="7">
        <v>-15724929.4</v>
      </c>
      <c r="D20" s="7">
        <f t="shared" si="2"/>
        <v>26238135.170000002</v>
      </c>
      <c r="E20" s="7">
        <v>5171347.25</v>
      </c>
      <c r="F20" s="7">
        <v>1525062.55</v>
      </c>
      <c r="G20" s="7">
        <v>21066787.920000002</v>
      </c>
    </row>
    <row r="21" spans="1:7" ht="15" customHeight="1" x14ac:dyDescent="0.2">
      <c r="A21" s="6" t="s">
        <v>28</v>
      </c>
      <c r="B21" s="7">
        <v>2866932.65</v>
      </c>
      <c r="C21" s="7">
        <v>-261476.27</v>
      </c>
      <c r="D21" s="7">
        <f t="shared" si="2"/>
        <v>2605456.38</v>
      </c>
      <c r="E21" s="7">
        <v>940707.28</v>
      </c>
      <c r="F21" s="7">
        <v>938167.36</v>
      </c>
      <c r="G21" s="7">
        <v>1664749.1</v>
      </c>
    </row>
    <row r="22" spans="1:7" ht="24.75" customHeight="1" x14ac:dyDescent="0.2">
      <c r="A22" s="6" t="s">
        <v>29</v>
      </c>
      <c r="B22" s="7">
        <v>11202771.460000001</v>
      </c>
      <c r="C22" s="7">
        <v>-2057386.6</v>
      </c>
      <c r="D22" s="7">
        <f t="shared" si="2"/>
        <v>9145384.8600000013</v>
      </c>
      <c r="E22" s="7">
        <v>3436155.25</v>
      </c>
      <c r="F22" s="7">
        <v>3342173.53</v>
      </c>
      <c r="G22" s="7">
        <v>5709229.6100000003</v>
      </c>
    </row>
    <row r="23" spans="1:7" x14ac:dyDescent="0.2">
      <c r="A23" s="6" t="s">
        <v>30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v>0</v>
      </c>
    </row>
    <row r="24" spans="1:7" x14ac:dyDescent="0.2">
      <c r="A24" s="6" t="s">
        <v>31</v>
      </c>
      <c r="B24" s="7">
        <v>10401278.9</v>
      </c>
      <c r="C24" s="7">
        <v>-4113389.76</v>
      </c>
      <c r="D24" s="7">
        <f t="shared" si="2"/>
        <v>6287889.1400000006</v>
      </c>
      <c r="E24" s="7">
        <v>1076947.68</v>
      </c>
      <c r="F24" s="7">
        <v>1055597.68</v>
      </c>
      <c r="G24" s="7">
        <v>5210941.46</v>
      </c>
    </row>
    <row r="25" spans="1:7" x14ac:dyDescent="0.2">
      <c r="A25" s="6" t="s">
        <v>32</v>
      </c>
      <c r="B25" s="7">
        <v>0</v>
      </c>
      <c r="C25" s="7">
        <v>0</v>
      </c>
      <c r="D25" s="7">
        <f t="shared" si="2"/>
        <v>0</v>
      </c>
      <c r="E25" s="7">
        <v>0</v>
      </c>
      <c r="F25" s="7">
        <v>0</v>
      </c>
      <c r="G25" s="7">
        <v>0</v>
      </c>
    </row>
    <row r="26" spans="1:7" ht="10.9" customHeight="1" x14ac:dyDescent="0.2">
      <c r="A26" s="6"/>
      <c r="B26" s="7"/>
      <c r="C26" s="7"/>
      <c r="D26" s="7"/>
      <c r="E26" s="7"/>
      <c r="F26" s="7"/>
      <c r="G26" s="7"/>
    </row>
    <row r="27" spans="1:7" s="5" customFormat="1" x14ac:dyDescent="0.2">
      <c r="A27" s="3" t="s">
        <v>33</v>
      </c>
      <c r="B27" s="4">
        <f>B28+B29+B30+B31+B32+B33+B34+B35+B36</f>
        <v>0</v>
      </c>
      <c r="C27" s="4">
        <f>C28+C29+C30+C31+C32+C33+C34+C35+C36</f>
        <v>756029.98</v>
      </c>
      <c r="D27" s="4">
        <f>B27+C27</f>
        <v>756029.98</v>
      </c>
      <c r="E27" s="4">
        <f>E28+E29+E30+E31+E32+E33+E34+E35+E36</f>
        <v>756029.98</v>
      </c>
      <c r="F27" s="4">
        <f>F28+F29+F30+F31+F32+F33+F34+F35+F36</f>
        <v>756029.98</v>
      </c>
      <c r="G27" s="4">
        <f>D27-E27</f>
        <v>0</v>
      </c>
    </row>
    <row r="28" spans="1:7" ht="24" x14ac:dyDescent="0.2">
      <c r="A28" s="6" t="s">
        <v>34</v>
      </c>
      <c r="B28" s="7">
        <v>0</v>
      </c>
      <c r="C28" s="7">
        <v>0</v>
      </c>
      <c r="D28" s="7">
        <f t="shared" ref="D28:D36" si="3">B28+C28</f>
        <v>0</v>
      </c>
      <c r="E28" s="7">
        <v>0</v>
      </c>
      <c r="F28" s="7">
        <v>0</v>
      </c>
      <c r="G28" s="7">
        <f t="shared" ref="G28:G36" si="4">D28-E28</f>
        <v>0</v>
      </c>
    </row>
    <row r="29" spans="1:7" x14ac:dyDescent="0.2">
      <c r="A29" s="6" t="s">
        <v>35</v>
      </c>
      <c r="B29" s="7">
        <v>0</v>
      </c>
      <c r="C29" s="7">
        <v>0</v>
      </c>
      <c r="D29" s="7">
        <f t="shared" si="3"/>
        <v>0</v>
      </c>
      <c r="E29" s="7">
        <v>0</v>
      </c>
      <c r="F29" s="7">
        <v>0</v>
      </c>
      <c r="G29" s="7">
        <f t="shared" si="4"/>
        <v>0</v>
      </c>
    </row>
    <row r="30" spans="1:7" x14ac:dyDescent="0.2">
      <c r="A30" s="6" t="s">
        <v>36</v>
      </c>
      <c r="B30" s="7">
        <v>0</v>
      </c>
      <c r="C30" s="7">
        <v>756029.98</v>
      </c>
      <c r="D30" s="7">
        <f t="shared" si="3"/>
        <v>756029.98</v>
      </c>
      <c r="E30" s="7">
        <v>756029.98</v>
      </c>
      <c r="F30" s="7">
        <v>756029.98</v>
      </c>
      <c r="G30" s="7">
        <f t="shared" si="4"/>
        <v>0</v>
      </c>
    </row>
    <row r="31" spans="1:7" x14ac:dyDescent="0.2">
      <c r="A31" s="6" t="s">
        <v>37</v>
      </c>
      <c r="B31" s="7">
        <v>0</v>
      </c>
      <c r="C31" s="7">
        <v>0</v>
      </c>
      <c r="D31" s="7">
        <f t="shared" si="3"/>
        <v>0</v>
      </c>
      <c r="E31" s="7">
        <v>0</v>
      </c>
      <c r="F31" s="7">
        <v>0</v>
      </c>
      <c r="G31" s="7">
        <f t="shared" si="4"/>
        <v>0</v>
      </c>
    </row>
    <row r="32" spans="1:7" x14ac:dyDescent="0.2">
      <c r="A32" s="6" t="s">
        <v>38</v>
      </c>
      <c r="B32" s="7">
        <v>0</v>
      </c>
      <c r="C32" s="7">
        <v>0</v>
      </c>
      <c r="D32" s="7">
        <f t="shared" si="3"/>
        <v>0</v>
      </c>
      <c r="E32" s="7">
        <v>0</v>
      </c>
      <c r="F32" s="7">
        <v>0</v>
      </c>
      <c r="G32" s="7">
        <f t="shared" si="4"/>
        <v>0</v>
      </c>
    </row>
    <row r="33" spans="1:7" x14ac:dyDescent="0.2">
      <c r="A33" s="6" t="s">
        <v>39</v>
      </c>
      <c r="B33" s="7">
        <v>0</v>
      </c>
      <c r="C33" s="7">
        <v>0</v>
      </c>
      <c r="D33" s="7">
        <f t="shared" si="3"/>
        <v>0</v>
      </c>
      <c r="E33" s="7">
        <v>0</v>
      </c>
      <c r="F33" s="7">
        <v>0</v>
      </c>
      <c r="G33" s="7">
        <f t="shared" si="4"/>
        <v>0</v>
      </c>
    </row>
    <row r="34" spans="1:7" x14ac:dyDescent="0.2">
      <c r="A34" s="6" t="s">
        <v>40</v>
      </c>
      <c r="B34" s="7">
        <v>0</v>
      </c>
      <c r="C34" s="7">
        <v>0</v>
      </c>
      <c r="D34" s="7">
        <f t="shared" si="3"/>
        <v>0</v>
      </c>
      <c r="E34" s="7">
        <v>0</v>
      </c>
      <c r="F34" s="7">
        <v>0</v>
      </c>
      <c r="G34" s="7">
        <f t="shared" si="4"/>
        <v>0</v>
      </c>
    </row>
    <row r="35" spans="1:7" x14ac:dyDescent="0.2">
      <c r="A35" s="6" t="s">
        <v>41</v>
      </c>
      <c r="B35" s="7">
        <v>0</v>
      </c>
      <c r="C35" s="7">
        <v>0</v>
      </c>
      <c r="D35" s="7">
        <f t="shared" si="3"/>
        <v>0</v>
      </c>
      <c r="E35" s="7">
        <v>0</v>
      </c>
      <c r="F35" s="7">
        <v>0</v>
      </c>
      <c r="G35" s="7">
        <f t="shared" si="4"/>
        <v>0</v>
      </c>
    </row>
    <row r="36" spans="1:7" x14ac:dyDescent="0.2">
      <c r="A36" s="6" t="s">
        <v>42</v>
      </c>
      <c r="B36" s="7">
        <v>0</v>
      </c>
      <c r="C36" s="7">
        <v>0</v>
      </c>
      <c r="D36" s="7">
        <f t="shared" si="3"/>
        <v>0</v>
      </c>
      <c r="E36" s="7">
        <v>0</v>
      </c>
      <c r="F36" s="7">
        <v>0</v>
      </c>
      <c r="G36" s="7">
        <f t="shared" si="4"/>
        <v>0</v>
      </c>
    </row>
    <row r="37" spans="1:7" x14ac:dyDescent="0.2">
      <c r="A37" s="6"/>
      <c r="B37" s="7"/>
      <c r="C37" s="7"/>
      <c r="D37" s="7"/>
      <c r="E37" s="7"/>
      <c r="F37" s="7"/>
      <c r="G37" s="7"/>
    </row>
    <row r="38" spans="1:7" s="5" customFormat="1" ht="21.6" customHeight="1" x14ac:dyDescent="0.2">
      <c r="A38" s="3" t="s">
        <v>43</v>
      </c>
      <c r="B38" s="4">
        <f>B39+B40+B41+B42</f>
        <v>9078857.8399999999</v>
      </c>
      <c r="C38" s="4">
        <f>C39+C40+C41+C42</f>
        <v>-1021619.3</v>
      </c>
      <c r="D38" s="4">
        <f>B38+C38</f>
        <v>8057238.54</v>
      </c>
      <c r="E38" s="4">
        <f>E39+E40+E41+E42</f>
        <v>3517809.64</v>
      </c>
      <c r="F38" s="4">
        <f>F39+F40+F41+F42</f>
        <v>3517809.64</v>
      </c>
      <c r="G38" s="4">
        <f>D38-E38</f>
        <v>4539428.9000000004</v>
      </c>
    </row>
    <row r="39" spans="1:7" ht="24" x14ac:dyDescent="0.2">
      <c r="A39" s="6" t="s">
        <v>44</v>
      </c>
      <c r="B39" s="7">
        <v>7629248.6200000001</v>
      </c>
      <c r="C39" s="7">
        <v>-296814.68</v>
      </c>
      <c r="D39" s="7">
        <f t="shared" ref="D39:D42" si="5">B39+C39</f>
        <v>7332433.9400000004</v>
      </c>
      <c r="E39" s="7">
        <v>3517809.64</v>
      </c>
      <c r="F39" s="7">
        <v>3517809.64</v>
      </c>
      <c r="G39" s="7">
        <f>D39-E39</f>
        <v>3814624.3000000003</v>
      </c>
    </row>
    <row r="40" spans="1:7" ht="36" x14ac:dyDescent="0.2">
      <c r="A40" s="6" t="s">
        <v>45</v>
      </c>
      <c r="B40" s="7">
        <v>0</v>
      </c>
      <c r="C40" s="7">
        <v>0</v>
      </c>
      <c r="D40" s="7">
        <f t="shared" si="5"/>
        <v>0</v>
      </c>
      <c r="E40" s="7">
        <v>0</v>
      </c>
      <c r="F40" s="7">
        <v>0</v>
      </c>
      <c r="G40" s="7">
        <f t="shared" ref="G40:G41" si="6">D40+E40</f>
        <v>0</v>
      </c>
    </row>
    <row r="41" spans="1:7" x14ac:dyDescent="0.2">
      <c r="A41" s="6" t="s">
        <v>46</v>
      </c>
      <c r="B41" s="7">
        <v>0</v>
      </c>
      <c r="C41" s="7">
        <v>0</v>
      </c>
      <c r="D41" s="7">
        <f t="shared" si="5"/>
        <v>0</v>
      </c>
      <c r="E41" s="7">
        <v>0</v>
      </c>
      <c r="F41" s="7">
        <v>0</v>
      </c>
      <c r="G41" s="7">
        <f t="shared" si="6"/>
        <v>0</v>
      </c>
    </row>
    <row r="42" spans="1:7" ht="12.75" thickBot="1" x14ac:dyDescent="0.25">
      <c r="A42" s="6" t="s">
        <v>47</v>
      </c>
      <c r="B42" s="7">
        <v>1449609.22</v>
      </c>
      <c r="C42" s="7">
        <v>-724804.62</v>
      </c>
      <c r="D42" s="7">
        <f t="shared" si="5"/>
        <v>724804.6</v>
      </c>
      <c r="E42" s="7">
        <v>0</v>
      </c>
      <c r="F42" s="7">
        <v>0</v>
      </c>
      <c r="G42" s="7">
        <f>D42-E42</f>
        <v>724804.6</v>
      </c>
    </row>
    <row r="43" spans="1:7" ht="12.75" thickBot="1" x14ac:dyDescent="0.25">
      <c r="A43" s="8" t="s">
        <v>48</v>
      </c>
      <c r="B43" s="9">
        <f>B38+B27+B18+B8</f>
        <v>259513007.88999999</v>
      </c>
      <c r="C43" s="9">
        <f>C38+C27+C18+C8</f>
        <v>-8150538.4100000039</v>
      </c>
      <c r="D43" s="9">
        <f>D38+D27+D18+D8</f>
        <v>251362469.47999996</v>
      </c>
      <c r="E43" s="9">
        <f t="shared" ref="E43:G43" si="7">E38+E27+E18+E8</f>
        <v>106756966.61</v>
      </c>
      <c r="F43" s="9">
        <f t="shared" si="7"/>
        <v>99970262.090000004</v>
      </c>
      <c r="G43" s="9">
        <f t="shared" si="7"/>
        <v>144605502.87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47244094488188981" right="0.47244094488188981" top="0.47244094488188981" bottom="0.47244094488188981" header="0.31496062992125984" footer="0.31496062992125984"/>
  <pageSetup scale="71" orientation="portrait" r:id="rId1"/>
  <ignoredErrors>
    <ignoredError sqref="B7:G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2019-08-07T20:44:41Z</cp:lastPrinted>
  <dcterms:created xsi:type="dcterms:W3CDTF">2019-02-28T18:43:37Z</dcterms:created>
  <dcterms:modified xsi:type="dcterms:W3CDTF">2019-08-07T20:45:12Z</dcterms:modified>
</cp:coreProperties>
</file>