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24" i="1" l="1"/>
  <c r="E98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104" i="1"/>
  <c r="E106" i="1"/>
  <c r="E110" i="1"/>
  <c r="E112" i="1"/>
  <c r="E114" i="1"/>
  <c r="E118" i="1"/>
  <c r="E121" i="1"/>
  <c r="E128" i="1"/>
  <c r="E130" i="1"/>
  <c r="E133" i="1"/>
  <c r="E132" i="1" s="1"/>
  <c r="E135" i="1"/>
  <c r="E137" i="1"/>
  <c r="E139" i="1"/>
  <c r="E143" i="1"/>
  <c r="E145" i="1"/>
  <c r="E142" i="1" l="1"/>
  <c r="E109" i="1"/>
  <c r="E28" i="1"/>
  <c r="E51" i="1"/>
  <c r="E2" i="1" s="1"/>
  <c r="E127" i="1"/>
  <c r="E97" i="1"/>
  <c r="E87" i="1"/>
  <c r="E40" i="1"/>
  <c r="E117" i="1"/>
  <c r="E3" i="1"/>
</calcChain>
</file>

<file path=xl/comments1.xml><?xml version="1.0" encoding="utf-8"?>
<comments xmlns="http://schemas.openxmlformats.org/spreadsheetml/2006/main">
  <authors>
    <author>Luis Alejandro Flores</author>
  </authors>
  <commentList>
    <comment ref="E133" authorId="0">
      <text>
        <r>
          <rPr>
            <b/>
            <sz val="9"/>
            <color indexed="81"/>
            <rFont val="Tahoma"/>
            <family val="2"/>
          </rPr>
          <t>Ver si los 4,640,000.00 de Mantenimiento de las Plantas Tratadoras de Agua los otorga CNA</t>
        </r>
      </text>
    </comment>
  </commentList>
</comments>
</file>

<file path=xl/sharedStrings.xml><?xml version="1.0" encoding="utf-8"?>
<sst xmlns="http://schemas.openxmlformats.org/spreadsheetml/2006/main" count="138" uniqueCount="113">
  <si>
    <t>Saltillo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</si>
  <si>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</si>
  <si>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</si>
  <si>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</si>
  <si>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</si>
  <si>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</si>
  <si>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</si>
  <si>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</si>
  <si>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</si>
  <si>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</si>
  <si>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</si>
  <si>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</si>
  <si>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</si>
  <si>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</si>
  <si>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</si>
  <si>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</si>
  <si>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</si>
  <si>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</si>
  <si>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</si>
  <si>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</si>
  <si>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</si>
  <si>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</si>
  <si>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</si>
  <si>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</si>
  <si>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</si>
  <si>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</si>
  <si>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</si>
  <si>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</si>
  <si>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</si>
  <si>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</si>
  <si>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</si>
  <si>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</si>
  <si>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</si>
  <si>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</si>
  <si>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</si>
  <si>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</si>
  <si>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</si>
  <si>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</si>
  <si>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</si>
  <si>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</si>
  <si>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</si>
  <si>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</si>
  <si>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</si>
  <si>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</si>
  <si>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</si>
  <si>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</si>
  <si>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</si>
  <si>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</si>
  <si>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</si>
  <si>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</si>
  <si>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</si>
  <si>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</si>
  <si>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</si>
  <si>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</si>
  <si>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</si>
  <si>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</si>
  <si>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</si>
  <si>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</si>
  <si>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</si>
  <si>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</si>
  <si>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</si>
  <si>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</si>
  <si>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</si>
  <si>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</si>
  <si>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</si>
  <si>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</si>
  <si>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</si>
  <si>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</si>
  <si>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</si>
  <si>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</si>
  <si>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</si>
  <si>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</si>
  <si>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</si>
  <si>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</si>
  <si>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</si>
  <si>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</si>
  <si>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</si>
  <si>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</si>
  <si>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</si>
  <si>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</si>
  <si>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</si>
  <si>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</si>
  <si>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</si>
  <si>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</si>
  <si>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</si>
  <si>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</si>
  <si>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</si>
  <si>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</si>
  <si>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</si>
  <si>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</si>
  <si>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</si>
  <si>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</si>
  <si>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</si>
  <si>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</si>
  <si>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</si>
  <si>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</si>
  <si>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</si>
  <si>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</si>
  <si>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</si>
  <si>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</si>
  <si>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</si>
  <si>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</si>
  <si>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</si>
  <si>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</si>
  <si>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</si>
  <si>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</si>
  <si>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</si>
  <si>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</si>
  <si>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</si>
  <si>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</si>
  <si>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</si>
  <si>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Aprovechamientos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</si>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</sst>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77734375" style="6" customWidth="1"/>
    <col min="5" max="5" width="18.21875" style="6" bestFit="1" customWidth="1"/>
    <col min="6" max="16384" width="11.5546875" style="6"/>
  </cols>
  <sheetData>
    <row r="1" spans="1:5" s="16" customFormat="1" x14ac:dyDescent="0.3">
      <c r="A1" s="51" t="s">
        <v>92</v>
      </c>
      <c r="B1" s="51"/>
      <c r="C1" s="51"/>
      <c r="D1" s="51"/>
      <c r="E1" s="15" t="s">
        <v>0</v>
      </c>
    </row>
    <row r="2" spans="1:5" s="16" customFormat="1" ht="13.95" customHeight="1" x14ac:dyDescent="0.3">
      <c r="A2" s="50" t="s">
        <v>1</v>
      </c>
      <c r="B2" s="50"/>
      <c r="C2" s="50"/>
      <c r="D2" s="50"/>
      <c r="E2" s="17">
        <f>E3+E28+E40+E51+E87+E97+E109+E117+E127+E142</f>
        <v>2230237992.5500002</v>
      </c>
    </row>
    <row r="3" spans="1:5" ht="13.95" customHeight="1" x14ac:dyDescent="0.3">
      <c r="A3" s="8">
        <v>1</v>
      </c>
      <c r="B3" s="47" t="s">
        <v>2</v>
      </c>
      <c r="C3" s="47"/>
      <c r="D3" s="47"/>
      <c r="E3" s="9">
        <f t="shared" ref="E3" si="0">E4+E8+E10+E12+E14+E16+E18+E24</f>
        <v>487175000</v>
      </c>
    </row>
    <row r="4" spans="1:5" x14ac:dyDescent="0.3">
      <c r="A4" s="1"/>
      <c r="B4" s="12">
        <v>2</v>
      </c>
      <c r="C4" s="45" t="s">
        <v>3</v>
      </c>
      <c r="D4" s="45"/>
      <c r="E4" s="13">
        <f t="shared" ref="E4" si="1">E5+E6+E7</f>
        <v>480472000</v>
      </c>
    </row>
    <row r="5" spans="1:5" x14ac:dyDescent="0.3">
      <c r="A5" s="1"/>
      <c r="B5" s="2"/>
      <c r="C5" s="2">
        <v>1</v>
      </c>
      <c r="D5" s="3" t="s">
        <v>4</v>
      </c>
      <c r="E5" s="10">
        <v>211508000</v>
      </c>
    </row>
    <row r="6" spans="1:5" x14ac:dyDescent="0.3">
      <c r="A6" s="1"/>
      <c r="B6" s="2"/>
      <c r="C6" s="2">
        <v>2</v>
      </c>
      <c r="D6" s="3" t="s">
        <v>5</v>
      </c>
      <c r="E6" s="10">
        <v>268964000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5" t="s">
        <v>24</v>
      </c>
      <c r="D8" s="45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44" t="s">
        <v>25</v>
      </c>
      <c r="D10" s="44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44" t="s">
        <v>26</v>
      </c>
      <c r="D12" s="44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44" t="s">
        <v>27</v>
      </c>
      <c r="D14" s="44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5" t="s">
        <v>28</v>
      </c>
      <c r="D16" s="45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48" t="s">
        <v>30</v>
      </c>
      <c r="D18" s="48"/>
      <c r="E18" s="13">
        <f t="shared" ref="E18" si="7">SUM(E19:E23)</f>
        <v>6703000</v>
      </c>
    </row>
    <row r="19" spans="1:5" x14ac:dyDescent="0.3">
      <c r="A19" s="4"/>
      <c r="B19" s="5"/>
      <c r="C19" s="5">
        <v>1</v>
      </c>
      <c r="D19" s="6" t="s">
        <v>31</v>
      </c>
      <c r="E19" s="10">
        <v>5115000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1588000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49" t="s">
        <v>36</v>
      </c>
      <c r="D24" s="49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7" t="s">
        <v>37</v>
      </c>
      <c r="C28" s="47"/>
      <c r="D28" s="47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5" t="s">
        <v>38</v>
      </c>
      <c r="D29" s="45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44" t="s">
        <v>39</v>
      </c>
      <c r="D31" s="44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44" t="s">
        <v>40</v>
      </c>
      <c r="D33" s="44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44" t="s">
        <v>41</v>
      </c>
      <c r="D35" s="44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45" t="s">
        <v>28</v>
      </c>
      <c r="D37" s="45"/>
      <c r="E37" s="13">
        <f t="shared" ref="E37" si="14">SUM(E38)</f>
        <v>0</v>
      </c>
    </row>
    <row r="38" spans="1:5" x14ac:dyDescent="0.3">
      <c r="A38" s="1"/>
      <c r="B38" s="2"/>
      <c r="C38" s="22">
        <v>1</v>
      </c>
      <c r="D38" s="23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7" t="s">
        <v>42</v>
      </c>
      <c r="C40" s="47"/>
      <c r="D40" s="47"/>
      <c r="E40" s="9">
        <f t="shared" ref="E40" si="15">E41+E48</f>
        <v>23289000</v>
      </c>
    </row>
    <row r="41" spans="1:5" x14ac:dyDescent="0.3">
      <c r="A41" s="1"/>
      <c r="B41" s="12">
        <v>1</v>
      </c>
      <c r="C41" s="45" t="s">
        <v>43</v>
      </c>
      <c r="D41" s="45"/>
      <c r="E41" s="13">
        <f t="shared" ref="E41" si="16">SUM(E42:E47)</f>
        <v>23289000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167000</v>
      </c>
    </row>
    <row r="44" spans="1:5" x14ac:dyDescent="0.3">
      <c r="A44" s="1"/>
      <c r="B44" s="2"/>
      <c r="C44" s="2">
        <v>3</v>
      </c>
      <c r="D44" s="3" t="s">
        <v>46</v>
      </c>
      <c r="E44" s="10">
        <v>1971000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2115000</v>
      </c>
    </row>
    <row r="46" spans="1:5" x14ac:dyDescent="0.3">
      <c r="A46" s="1"/>
      <c r="B46" s="2"/>
      <c r="C46" s="2">
        <v>5</v>
      </c>
      <c r="D46" s="7" t="s">
        <v>48</v>
      </c>
      <c r="E46" s="10">
        <v>14806000</v>
      </c>
    </row>
    <row r="47" spans="1:5" x14ac:dyDescent="0.3">
      <c r="A47" s="1"/>
      <c r="B47" s="2"/>
      <c r="C47" s="2">
        <v>6</v>
      </c>
      <c r="D47" s="3" t="s">
        <v>49</v>
      </c>
      <c r="E47" s="10">
        <v>4230000</v>
      </c>
    </row>
    <row r="48" spans="1:5" x14ac:dyDescent="0.3">
      <c r="A48" s="1"/>
      <c r="B48" s="12">
        <v>9</v>
      </c>
      <c r="C48" s="46" t="s">
        <v>50</v>
      </c>
      <c r="D48" s="46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7" t="s">
        <v>6</v>
      </c>
      <c r="C51" s="47"/>
      <c r="D51" s="47"/>
      <c r="E51" s="9">
        <f t="shared" ref="E51" si="18">E52+E57+E59+E73+E82+E84</f>
        <v>169300000</v>
      </c>
    </row>
    <row r="52" spans="1:5" ht="25.05" customHeight="1" x14ac:dyDescent="0.3">
      <c r="A52" s="1"/>
      <c r="B52" s="12">
        <v>1</v>
      </c>
      <c r="C52" s="46" t="s">
        <v>51</v>
      </c>
      <c r="D52" s="46"/>
      <c r="E52" s="13">
        <f t="shared" ref="E52" si="19">SUM(E53:E56)</f>
        <v>5956000</v>
      </c>
    </row>
    <row r="53" spans="1:5" x14ac:dyDescent="0.3">
      <c r="A53" s="1"/>
      <c r="B53" s="2"/>
      <c r="C53" s="2">
        <v>1</v>
      </c>
      <c r="D53" s="3" t="s">
        <v>52</v>
      </c>
      <c r="E53" s="10">
        <v>1000000</v>
      </c>
    </row>
    <row r="54" spans="1:5" x14ac:dyDescent="0.3">
      <c r="A54" s="1"/>
      <c r="B54" s="2"/>
      <c r="C54" s="2">
        <v>2</v>
      </c>
      <c r="D54" s="3" t="s">
        <v>53</v>
      </c>
      <c r="E54" s="10">
        <v>3550000</v>
      </c>
    </row>
    <row r="55" spans="1:5" x14ac:dyDescent="0.3">
      <c r="A55" s="1"/>
      <c r="B55" s="2"/>
      <c r="C55" s="2">
        <v>3</v>
      </c>
      <c r="D55" s="3" t="s">
        <v>54</v>
      </c>
      <c r="E55" s="10">
        <v>1406000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6" t="s">
        <v>55</v>
      </c>
      <c r="D57" s="46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5" t="s">
        <v>7</v>
      </c>
      <c r="D59" s="45"/>
      <c r="E59" s="13">
        <f t="shared" ref="E59" si="21">SUM(E60:E72)</f>
        <v>83263000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12389000</v>
      </c>
    </row>
    <row r="65" spans="1:5" x14ac:dyDescent="0.3">
      <c r="A65" s="1"/>
      <c r="B65" s="2"/>
      <c r="C65" s="2">
        <v>6</v>
      </c>
      <c r="D65" s="3" t="s">
        <v>59</v>
      </c>
      <c r="E65" s="10">
        <v>415000</v>
      </c>
    </row>
    <row r="66" spans="1:5" x14ac:dyDescent="0.3">
      <c r="A66" s="1"/>
      <c r="B66" s="2"/>
      <c r="C66" s="2">
        <v>7</v>
      </c>
      <c r="D66" s="3" t="s">
        <v>60</v>
      </c>
      <c r="E66" s="10">
        <v>199000</v>
      </c>
    </row>
    <row r="67" spans="1:5" x14ac:dyDescent="0.3">
      <c r="A67" s="1"/>
      <c r="B67" s="2"/>
      <c r="C67" s="2">
        <v>8</v>
      </c>
      <c r="D67" s="3" t="s">
        <v>61</v>
      </c>
      <c r="E67" s="10">
        <v>13524000</v>
      </c>
    </row>
    <row r="68" spans="1:5" x14ac:dyDescent="0.3">
      <c r="A68" s="1"/>
      <c r="B68" s="2"/>
      <c r="C68" s="2">
        <v>9</v>
      </c>
      <c r="D68" s="3" t="s">
        <v>62</v>
      </c>
      <c r="E68" s="10">
        <v>1136000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55600000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5" t="s">
        <v>10</v>
      </c>
      <c r="D73" s="45"/>
      <c r="E73" s="13">
        <f t="shared" ref="E73" si="22">SUM(E74:E81)</f>
        <v>80081000</v>
      </c>
    </row>
    <row r="74" spans="1:5" x14ac:dyDescent="0.3">
      <c r="A74" s="1"/>
      <c r="B74" s="2"/>
      <c r="C74" s="2">
        <v>1</v>
      </c>
      <c r="D74" s="3" t="s">
        <v>11</v>
      </c>
      <c r="E74" s="10">
        <v>14282000</v>
      </c>
    </row>
    <row r="75" spans="1:5" x14ac:dyDescent="0.3">
      <c r="A75" s="1"/>
      <c r="B75" s="2"/>
      <c r="C75" s="2">
        <v>2</v>
      </c>
      <c r="D75" s="3" t="s">
        <v>12</v>
      </c>
      <c r="E75" s="10">
        <v>1516000</v>
      </c>
    </row>
    <row r="76" spans="1:5" x14ac:dyDescent="0.3">
      <c r="A76" s="1"/>
      <c r="B76" s="2"/>
      <c r="C76" s="2">
        <v>3</v>
      </c>
      <c r="D76" s="3" t="s">
        <v>13</v>
      </c>
      <c r="E76" s="10">
        <v>5715000</v>
      </c>
    </row>
    <row r="77" spans="1:5" x14ac:dyDescent="0.3">
      <c r="A77" s="1"/>
      <c r="B77" s="2"/>
      <c r="C77" s="2">
        <v>4</v>
      </c>
      <c r="D77" s="3" t="s">
        <v>14</v>
      </c>
      <c r="E77" s="10">
        <v>24735000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4636000</v>
      </c>
    </row>
    <row r="79" spans="1:5" x14ac:dyDescent="0.3">
      <c r="A79" s="1"/>
      <c r="B79" s="2"/>
      <c r="C79" s="2">
        <v>6</v>
      </c>
      <c r="D79" s="3" t="s">
        <v>15</v>
      </c>
      <c r="E79" s="10">
        <v>26679000</v>
      </c>
    </row>
    <row r="80" spans="1:5" x14ac:dyDescent="0.3">
      <c r="A80" s="1"/>
      <c r="B80" s="2"/>
      <c r="C80" s="2">
        <v>7</v>
      </c>
      <c r="D80" s="3" t="s">
        <v>65</v>
      </c>
      <c r="E80" s="10">
        <v>2470000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48000</v>
      </c>
    </row>
    <row r="82" spans="1:5" x14ac:dyDescent="0.3">
      <c r="A82" s="1"/>
      <c r="B82" s="12">
        <v>5</v>
      </c>
      <c r="C82" s="46" t="s">
        <v>28</v>
      </c>
      <c r="D82" s="46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6" t="s">
        <v>67</v>
      </c>
      <c r="D84" s="46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7" t="s">
        <v>68</v>
      </c>
      <c r="C87" s="47"/>
      <c r="D87" s="47"/>
      <c r="E87" s="9">
        <f t="shared" ref="E87" si="25">E88+E92+E94</f>
        <v>12694000</v>
      </c>
    </row>
    <row r="88" spans="1:5" x14ac:dyDescent="0.3">
      <c r="A88" s="1"/>
      <c r="B88" s="12">
        <v>1</v>
      </c>
      <c r="C88" s="45" t="s">
        <v>69</v>
      </c>
      <c r="D88" s="45"/>
      <c r="E88" s="13">
        <f t="shared" ref="E88" si="26">SUM(E89:E91)</f>
        <v>12694000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170000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250000</v>
      </c>
    </row>
    <row r="91" spans="1:5" x14ac:dyDescent="0.3">
      <c r="A91" s="1"/>
      <c r="B91" s="3"/>
      <c r="C91" s="2">
        <v>3</v>
      </c>
      <c r="D91" s="7" t="s">
        <v>72</v>
      </c>
      <c r="E91" s="10">
        <v>12274000</v>
      </c>
    </row>
    <row r="92" spans="1:5" x14ac:dyDescent="0.3">
      <c r="A92" s="1"/>
      <c r="B92" s="12">
        <v>2</v>
      </c>
      <c r="C92" s="45" t="s">
        <v>73</v>
      </c>
      <c r="D92" s="45"/>
      <c r="E92" s="13">
        <f t="shared" ref="E92" si="27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2" t="s">
        <v>74</v>
      </c>
      <c r="D94" s="52"/>
      <c r="E94" s="13">
        <f t="shared" ref="E94" si="28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7" t="s">
        <v>16</v>
      </c>
      <c r="C97" s="47"/>
      <c r="D97" s="47"/>
      <c r="E97" s="9">
        <f t="shared" ref="E97" si="29">E98+E104+E106</f>
        <v>66196000</v>
      </c>
    </row>
    <row r="98" spans="1:5" x14ac:dyDescent="0.3">
      <c r="A98" s="1"/>
      <c r="B98" s="12">
        <v>1</v>
      </c>
      <c r="C98" s="45" t="s">
        <v>17</v>
      </c>
      <c r="D98" s="45"/>
      <c r="E98" s="13">
        <f>E99+E100+E101+E102</f>
        <v>66196000</v>
      </c>
    </row>
    <row r="99" spans="1:5" x14ac:dyDescent="0.3">
      <c r="A99" s="1"/>
      <c r="B99" s="2"/>
      <c r="C99" s="2">
        <v>1</v>
      </c>
      <c r="D99" s="3" t="s">
        <v>75</v>
      </c>
      <c r="E99" s="10">
        <v>650000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51434000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x14ac:dyDescent="0.3">
      <c r="A102" s="1"/>
      <c r="B102" s="3"/>
      <c r="C102" s="5">
        <v>4</v>
      </c>
      <c r="D102" s="18" t="s">
        <v>111</v>
      </c>
      <c r="E102" s="10">
        <v>14112000</v>
      </c>
    </row>
    <row r="103" spans="1:5" s="39" customFormat="1" x14ac:dyDescent="0.25">
      <c r="A103" s="1"/>
      <c r="B103" s="3"/>
      <c r="C103" s="42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5" t="s">
        <v>76</v>
      </c>
      <c r="D104" s="45"/>
      <c r="E104" s="13">
        <f t="shared" ref="E104" si="30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3" t="s">
        <v>91</v>
      </c>
      <c r="D106" s="53"/>
      <c r="E106" s="13">
        <f t="shared" ref="E106" si="31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7" t="s">
        <v>77</v>
      </c>
      <c r="C109" s="47"/>
      <c r="D109" s="47"/>
      <c r="E109" s="9">
        <f t="shared" ref="E109" si="32">E110+E112+E114</f>
        <v>0</v>
      </c>
    </row>
    <row r="110" spans="1:5" x14ac:dyDescent="0.3">
      <c r="A110" s="1"/>
      <c r="B110" s="12">
        <v>1</v>
      </c>
      <c r="C110" s="45" t="s">
        <v>78</v>
      </c>
      <c r="D110" s="45"/>
      <c r="E110" s="13">
        <f t="shared" ref="E110" si="33">SUM(E111)</f>
        <v>0</v>
      </c>
    </row>
    <row r="111" spans="1:5" x14ac:dyDescent="0.3">
      <c r="A111" s="1"/>
      <c r="B111" s="2"/>
      <c r="C111" s="33">
        <v>1</v>
      </c>
      <c r="D111" s="34" t="s">
        <v>78</v>
      </c>
      <c r="E111" s="10">
        <v>0</v>
      </c>
    </row>
    <row r="112" spans="1:5" x14ac:dyDescent="0.3">
      <c r="A112" s="1"/>
      <c r="B112" s="12">
        <v>2</v>
      </c>
      <c r="C112" s="44" t="s">
        <v>79</v>
      </c>
      <c r="D112" s="44"/>
      <c r="E112" s="13">
        <f t="shared" ref="E112" si="34">SUM(E113)</f>
        <v>0</v>
      </c>
    </row>
    <row r="113" spans="1:5" x14ac:dyDescent="0.3">
      <c r="A113" s="1"/>
      <c r="B113" s="2"/>
      <c r="C113" s="33">
        <v>1</v>
      </c>
      <c r="D113" s="34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3" t="s">
        <v>80</v>
      </c>
      <c r="D114" s="53"/>
      <c r="E114" s="13">
        <f t="shared" ref="E114" si="35">SUM(E115)</f>
        <v>0</v>
      </c>
    </row>
    <row r="115" spans="1:5" x14ac:dyDescent="0.3">
      <c r="A115" s="1"/>
      <c r="B115" s="2"/>
      <c r="C115" s="33">
        <v>1</v>
      </c>
      <c r="D115" s="34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7" t="s">
        <v>19</v>
      </c>
      <c r="C117" s="47"/>
      <c r="D117" s="47"/>
      <c r="E117" s="9">
        <f t="shared" ref="E117" si="36">E118+E121+E124</f>
        <v>1296826992.5500002</v>
      </c>
    </row>
    <row r="118" spans="1:5" x14ac:dyDescent="0.3">
      <c r="A118" s="1"/>
      <c r="B118" s="12">
        <v>1</v>
      </c>
      <c r="C118" s="45" t="s">
        <v>20</v>
      </c>
      <c r="D118" s="45"/>
      <c r="E118" s="13">
        <f t="shared" ref="E118" si="37">SUM(E119:E120)</f>
        <v>832314300.08000004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115009300.08</v>
      </c>
    </row>
    <row r="120" spans="1:5" x14ac:dyDescent="0.3">
      <c r="A120" s="1"/>
      <c r="B120" s="2"/>
      <c r="C120" s="2">
        <v>2</v>
      </c>
      <c r="D120" s="3" t="s">
        <v>96</v>
      </c>
      <c r="E120" s="19">
        <v>717305000</v>
      </c>
    </row>
    <row r="121" spans="1:5" x14ac:dyDescent="0.3">
      <c r="A121" s="1"/>
      <c r="B121" s="12">
        <v>2</v>
      </c>
      <c r="C121" s="45" t="s">
        <v>21</v>
      </c>
      <c r="D121" s="45"/>
      <c r="E121" s="13">
        <f t="shared" ref="E121" si="38">SUM(E122:E123)</f>
        <v>464403692.47000003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86664000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377739692.47000003</v>
      </c>
    </row>
    <row r="124" spans="1:5" x14ac:dyDescent="0.3">
      <c r="A124" s="1"/>
      <c r="B124" s="12">
        <v>3</v>
      </c>
      <c r="C124" s="45" t="s">
        <v>22</v>
      </c>
      <c r="D124" s="45"/>
      <c r="E124" s="13">
        <f>SUM(E125:E125)</f>
        <v>109000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109000</v>
      </c>
    </row>
    <row r="126" spans="1:5" ht="11.55" customHeight="1" x14ac:dyDescent="0.3">
      <c r="E126" s="11"/>
    </row>
    <row r="127" spans="1:5" x14ac:dyDescent="0.3">
      <c r="A127" s="8">
        <v>9</v>
      </c>
      <c r="B127" s="47" t="s">
        <v>81</v>
      </c>
      <c r="C127" s="47"/>
      <c r="D127" s="47"/>
      <c r="E127" s="9">
        <f t="shared" ref="E127" si="39">E128+E130+E132+E135+E137+E139</f>
        <v>174757000</v>
      </c>
    </row>
    <row r="128" spans="1:5" x14ac:dyDescent="0.3">
      <c r="A128" s="1"/>
      <c r="B128" s="12">
        <v>1</v>
      </c>
      <c r="C128" s="45" t="s">
        <v>82</v>
      </c>
      <c r="D128" s="45"/>
      <c r="E128" s="13">
        <f t="shared" ref="E128" si="40">SUM(E129)</f>
        <v>0</v>
      </c>
    </row>
    <row r="129" spans="1:5" x14ac:dyDescent="0.3">
      <c r="A129" s="1"/>
      <c r="B129" s="2"/>
      <c r="C129" s="35">
        <v>1</v>
      </c>
      <c r="D129" s="36" t="s">
        <v>82</v>
      </c>
      <c r="E129" s="10">
        <v>0</v>
      </c>
    </row>
    <row r="130" spans="1:5" x14ac:dyDescent="0.3">
      <c r="A130" s="1"/>
      <c r="B130" s="12">
        <v>2</v>
      </c>
      <c r="C130" s="45" t="s">
        <v>83</v>
      </c>
      <c r="D130" s="45"/>
      <c r="E130" s="13">
        <f t="shared" ref="E130" si="41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5" t="s">
        <v>84</v>
      </c>
      <c r="D132" s="45"/>
      <c r="E132" s="13">
        <f t="shared" ref="E132" si="42">SUM(E133:E134)</f>
        <v>174757000</v>
      </c>
    </row>
    <row r="133" spans="1:5" x14ac:dyDescent="0.3">
      <c r="A133" s="1"/>
      <c r="B133" s="2"/>
      <c r="C133" s="5">
        <v>1</v>
      </c>
      <c r="D133" s="6" t="s">
        <v>107</v>
      </c>
      <c r="E133" s="19">
        <f>21388000+1687000+300000+4640000+90410000+6197000</f>
        <v>124622000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50135000</v>
      </c>
    </row>
    <row r="135" spans="1:5" x14ac:dyDescent="0.3">
      <c r="A135" s="1"/>
      <c r="B135" s="12">
        <v>4</v>
      </c>
      <c r="C135" s="45" t="s">
        <v>85</v>
      </c>
      <c r="D135" s="45"/>
      <c r="E135" s="13">
        <f t="shared" ref="E135" si="43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5" t="s">
        <v>86</v>
      </c>
      <c r="D137" s="45"/>
      <c r="E137" s="13">
        <f t="shared" ref="E137" si="44">SUM(E138)</f>
        <v>0</v>
      </c>
    </row>
    <row r="138" spans="1:5" x14ac:dyDescent="0.3">
      <c r="A138" s="1"/>
      <c r="B138" s="2"/>
      <c r="C138" s="37">
        <v>1</v>
      </c>
      <c r="D138" s="38" t="s">
        <v>86</v>
      </c>
      <c r="E138" s="10">
        <v>0</v>
      </c>
    </row>
    <row r="139" spans="1:5" x14ac:dyDescent="0.3">
      <c r="A139" s="1"/>
      <c r="B139" s="12">
        <v>6</v>
      </c>
      <c r="C139" s="44" t="s">
        <v>87</v>
      </c>
      <c r="D139" s="44"/>
      <c r="E139" s="13">
        <f t="shared" ref="E139" si="45">SUM(E140)</f>
        <v>0</v>
      </c>
    </row>
    <row r="140" spans="1:5" x14ac:dyDescent="0.3">
      <c r="A140" s="1"/>
      <c r="B140" s="2"/>
      <c r="C140" s="37">
        <v>1</v>
      </c>
      <c r="D140" s="38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7" t="s">
        <v>88</v>
      </c>
      <c r="C142" s="47"/>
      <c r="D142" s="47"/>
      <c r="E142" s="9">
        <f t="shared" ref="E142" si="46">E143+E145</f>
        <v>0</v>
      </c>
    </row>
    <row r="143" spans="1:5" x14ac:dyDescent="0.3">
      <c r="A143" s="1"/>
      <c r="B143" s="12">
        <v>1</v>
      </c>
      <c r="C143" s="45" t="s">
        <v>89</v>
      </c>
      <c r="D143" s="45"/>
      <c r="E143" s="13">
        <f t="shared" ref="E143" si="47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5" t="s">
        <v>90</v>
      </c>
      <c r="D145" s="45"/>
      <c r="E145" s="13">
        <f t="shared" ref="E145" si="48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7:D37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2014-12-04T22:23:04Z</cp:lastPrinted>
  <dcterms:created xsi:type="dcterms:W3CDTF">2014-11-17T18:04:13Z</dcterms:created>
  <dcterms:modified xsi:type="dcterms:W3CDTF">2015-07-14T19:13:58Z</dcterms:modified>
</cp:coreProperties>
</file>