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240" windowWidth="14100" windowHeight="165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2" i="1" l="1"/>
  <c r="E98" i="1" l="1"/>
  <c r="E24" i="1" l="1"/>
  <c r="E132" i="1" l="1"/>
  <c r="E52" i="1"/>
  <c r="E59" i="1"/>
  <c r="E145" i="1"/>
  <c r="E143" i="1"/>
  <c r="E139" i="1"/>
  <c r="E137" i="1"/>
  <c r="E135" i="1"/>
  <c r="E130" i="1"/>
  <c r="E128" i="1"/>
  <c r="E124" i="1"/>
  <c r="E121" i="1"/>
  <c r="E118" i="1"/>
  <c r="E114" i="1"/>
  <c r="E112" i="1"/>
  <c r="E110" i="1"/>
  <c r="E106" i="1"/>
  <c r="E104" i="1"/>
  <c r="E94" i="1"/>
  <c r="E92" i="1"/>
  <c r="E88" i="1"/>
  <c r="E84" i="1"/>
  <c r="E82" i="1"/>
  <c r="E73" i="1"/>
  <c r="E57" i="1"/>
  <c r="E48" i="1"/>
  <c r="E41" i="1"/>
  <c r="E37" i="1"/>
  <c r="E35" i="1"/>
  <c r="E33" i="1"/>
  <c r="E31" i="1"/>
  <c r="E29" i="1"/>
  <c r="E18" i="1"/>
  <c r="E16" i="1"/>
  <c r="E14" i="1"/>
  <c r="E12" i="1"/>
  <c r="E10" i="1"/>
  <c r="E8" i="1"/>
  <c r="E4" i="1"/>
  <c r="E127" i="1" l="1"/>
  <c r="E109" i="1"/>
  <c r="E142" i="1"/>
  <c r="E97" i="1"/>
  <c r="E28" i="1"/>
  <c r="E117" i="1"/>
  <c r="E51" i="1"/>
  <c r="E40" i="1"/>
  <c r="E87" i="1"/>
  <c r="E3" i="1"/>
</calcChain>
</file>

<file path=xl/sharedStrings.xml><?xml version="1.0" encoding="utf-8"?>
<sst xmlns="http://schemas.openxmlformats.org/spreadsheetml/2006/main" count="138" uniqueCount="113">
  <si>
    <t>Frontera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</si>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</sst>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106" activePane="bottomRight" state="frozen"/>
      <selection pane="topRight" activeCell="E1" sqref="E1"/>
      <selection pane="bottomLeft" activeCell="A3" sqref="A3"/>
      <selection pane="bottomRight" activeCell="D162" sqref="D162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6" style="6" customWidth="1"/>
    <col min="5" max="5" width="16.77734375" style="6" bestFit="1" customWidth="1"/>
    <col min="6" max="16384" width="11.5546875" style="6"/>
  </cols>
  <sheetData>
    <row r="1" spans="1:5" s="16" customFormat="1" x14ac:dyDescent="0.3">
      <c r="A1" s="49" t="s">
        <v>92</v>
      </c>
      <c r="B1" s="49"/>
      <c r="C1" s="49"/>
      <c r="D1" s="49"/>
      <c r="E1" s="15" t="s">
        <v>0</v>
      </c>
    </row>
    <row r="2" spans="1:5" s="16" customFormat="1" ht="13.95" customHeight="1" x14ac:dyDescent="0.3">
      <c r="A2" s="48" t="s">
        <v>1</v>
      </c>
      <c r="B2" s="48"/>
      <c r="C2" s="48"/>
      <c r="D2" s="48"/>
      <c r="E2" s="17">
        <f>E3+E28+E40+E51+E87+E97+E109+E117+E127+E142</f>
        <v>241791200.32999998</v>
      </c>
    </row>
    <row r="3" spans="1:5" ht="13.95" customHeight="1" x14ac:dyDescent="0.3">
      <c r="A3" s="8">
        <v>1</v>
      </c>
      <c r="B3" s="50" t="s">
        <v>2</v>
      </c>
      <c r="C3" s="50"/>
      <c r="D3" s="50"/>
      <c r="E3" s="9">
        <f t="shared" ref="E3" si="0">E4+E8+E10+E12+E14+E16+E18+E24</f>
        <v>34253526.140000001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34065309.439999998</v>
      </c>
    </row>
    <row r="5" spans="1:5" x14ac:dyDescent="0.3">
      <c r="A5" s="1"/>
      <c r="B5" s="2"/>
      <c r="C5" s="2">
        <v>1</v>
      </c>
      <c r="D5" s="3" t="s">
        <v>4</v>
      </c>
      <c r="E5" s="10">
        <v>21870374.239999998</v>
      </c>
    </row>
    <row r="6" spans="1:5" x14ac:dyDescent="0.3">
      <c r="A6" s="1"/>
      <c r="B6" s="2"/>
      <c r="C6" s="2">
        <v>2</v>
      </c>
      <c r="D6" s="3" t="s">
        <v>5</v>
      </c>
      <c r="E6" s="10">
        <v>12194935.199999999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54" t="s">
        <v>25</v>
      </c>
      <c r="D10" s="54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54" t="s">
        <v>26</v>
      </c>
      <c r="D12" s="54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54" t="s">
        <v>27</v>
      </c>
      <c r="D14" s="54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2" t="s">
        <v>30</v>
      </c>
      <c r="D18" s="52"/>
      <c r="E18" s="13">
        <f t="shared" ref="E18" si="7">SUM(E19:E23)</f>
        <v>188216.7</v>
      </c>
    </row>
    <row r="19" spans="1:5" x14ac:dyDescent="0.3">
      <c r="A19" s="4"/>
      <c r="B19" s="5"/>
      <c r="C19" s="5">
        <v>1</v>
      </c>
      <c r="D19" s="6" t="s">
        <v>31</v>
      </c>
      <c r="E19" s="10">
        <v>149131.5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39085.199999999997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3" t="s">
        <v>36</v>
      </c>
      <c r="D24" s="53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50" t="s">
        <v>37</v>
      </c>
      <c r="C28" s="50"/>
      <c r="D28" s="50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54" t="s">
        <v>39</v>
      </c>
      <c r="D31" s="54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54" t="s">
        <v>40</v>
      </c>
      <c r="D33" s="54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54" t="s">
        <v>41</v>
      </c>
      <c r="D35" s="54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51" t="s">
        <v>28</v>
      </c>
      <c r="D37" s="51"/>
      <c r="E37" s="13">
        <f t="shared" ref="E37" si="14">SUM(E38)</f>
        <v>0</v>
      </c>
    </row>
    <row r="38" spans="1:5" x14ac:dyDescent="0.3">
      <c r="A38" s="1"/>
      <c r="B38" s="2"/>
      <c r="C38" s="46">
        <v>1</v>
      </c>
      <c r="D38" s="45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50" t="s">
        <v>42</v>
      </c>
      <c r="C40" s="50"/>
      <c r="D40" s="50"/>
      <c r="E40" s="9">
        <f t="shared" ref="E40" si="15">E41+E48</f>
        <v>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1" t="s">
        <v>50</v>
      </c>
      <c r="D48" s="51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50" t="s">
        <v>6</v>
      </c>
      <c r="C51" s="50"/>
      <c r="D51" s="50"/>
      <c r="E51" s="9">
        <f t="shared" ref="E51" si="18">E52+E57+E59+E73+E82+E84</f>
        <v>11911812.85</v>
      </c>
    </row>
    <row r="52" spans="1:5" ht="25.05" customHeight="1" x14ac:dyDescent="0.3">
      <c r="A52" s="1"/>
      <c r="B52" s="12">
        <v>1</v>
      </c>
      <c r="C52" s="51" t="s">
        <v>51</v>
      </c>
      <c r="D52" s="51"/>
      <c r="E52" s="13">
        <f>SUM(E53:E56)</f>
        <v>1028486.95</v>
      </c>
    </row>
    <row r="53" spans="1:5" x14ac:dyDescent="0.3">
      <c r="A53" s="1"/>
      <c r="B53" s="2"/>
      <c r="C53" s="2">
        <v>1</v>
      </c>
      <c r="D53" s="3" t="s">
        <v>52</v>
      </c>
      <c r="E53" s="10">
        <v>1028486.95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1" t="s">
        <v>55</v>
      </c>
      <c r="D57" s="51"/>
      <c r="E57" s="13">
        <f t="shared" ref="E57" si="19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>SUM(E60:E72)</f>
        <v>2464271.5499999998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6268.5</v>
      </c>
    </row>
    <row r="62" spans="1:5" x14ac:dyDescent="0.3">
      <c r="A62" s="1"/>
      <c r="B62" s="2"/>
      <c r="C62" s="2">
        <v>3</v>
      </c>
      <c r="D62" s="3" t="s">
        <v>56</v>
      </c>
      <c r="E62" s="10">
        <v>383250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717699.15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131251.04999999999</v>
      </c>
    </row>
    <row r="67" spans="1:5" x14ac:dyDescent="0.3">
      <c r="A67" s="1"/>
      <c r="B67" s="2"/>
      <c r="C67" s="2">
        <v>8</v>
      </c>
      <c r="D67" s="3" t="s">
        <v>61</v>
      </c>
      <c r="E67" s="10">
        <v>614250</v>
      </c>
    </row>
    <row r="68" spans="1:5" x14ac:dyDescent="0.3">
      <c r="A68" s="1"/>
      <c r="B68" s="2"/>
      <c r="C68" s="2">
        <v>9</v>
      </c>
      <c r="D68" s="3" t="s">
        <v>62</v>
      </c>
      <c r="E68" s="10">
        <v>106797.6</v>
      </c>
    </row>
    <row r="69" spans="1:5" x14ac:dyDescent="0.3">
      <c r="A69" s="1"/>
      <c r="B69" s="2"/>
      <c r="C69" s="2">
        <v>10</v>
      </c>
      <c r="D69" s="3" t="s">
        <v>63</v>
      </c>
      <c r="E69" s="10">
        <v>300000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204755.25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0">SUM(E74:E81)</f>
        <v>8419054.3499999996</v>
      </c>
    </row>
    <row r="74" spans="1:5" x14ac:dyDescent="0.3">
      <c r="A74" s="1"/>
      <c r="B74" s="2"/>
      <c r="C74" s="2">
        <v>1</v>
      </c>
      <c r="D74" s="3" t="s">
        <v>11</v>
      </c>
      <c r="E74" s="10">
        <v>1960707</v>
      </c>
    </row>
    <row r="75" spans="1:5" x14ac:dyDescent="0.3">
      <c r="A75" s="1"/>
      <c r="B75" s="2"/>
      <c r="C75" s="2">
        <v>2</v>
      </c>
      <c r="D75" s="3" t="s">
        <v>12</v>
      </c>
      <c r="E75" s="10">
        <v>298135.95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4476213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1629965.4</v>
      </c>
    </row>
    <row r="80" spans="1:5" x14ac:dyDescent="0.3">
      <c r="A80" s="1"/>
      <c r="B80" s="2"/>
      <c r="C80" s="2">
        <v>7</v>
      </c>
      <c r="D80" s="3" t="s">
        <v>65</v>
      </c>
      <c r="E80" s="10">
        <v>54033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1" t="s">
        <v>28</v>
      </c>
      <c r="D82" s="51"/>
      <c r="E82" s="13">
        <f t="shared" ref="E82" si="21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1" t="s">
        <v>67</v>
      </c>
      <c r="D84" s="51"/>
      <c r="E84" s="13">
        <f t="shared" ref="E84" si="22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50" t="s">
        <v>68</v>
      </c>
      <c r="C87" s="50"/>
      <c r="D87" s="50"/>
      <c r="E87" s="9">
        <f t="shared" ref="E87" si="23">E88+E92+E94</f>
        <v>0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4">SUM(E89:E91)</f>
        <v>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0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5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5" t="s">
        <v>74</v>
      </c>
      <c r="D94" s="55"/>
      <c r="E94" s="13">
        <f t="shared" ref="E94" si="26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50" t="s">
        <v>16</v>
      </c>
      <c r="C97" s="50"/>
      <c r="D97" s="50"/>
      <c r="E97" s="9">
        <f t="shared" ref="E97" si="27">E98+E104+E106</f>
        <v>1158379.9500000002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28">SUM(E99:E101)</f>
        <v>1158379.9500000002</v>
      </c>
    </row>
    <row r="99" spans="1:5" x14ac:dyDescent="0.3">
      <c r="A99" s="1"/>
      <c r="B99" s="2"/>
      <c r="C99" s="2">
        <v>1</v>
      </c>
      <c r="D99" s="3" t="s">
        <v>75</v>
      </c>
      <c r="E99" s="10">
        <v>9329.25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391647.9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757402.8</v>
      </c>
    </row>
    <row r="102" spans="1:5" s="31" customFormat="1" x14ac:dyDescent="0.3">
      <c r="A102" s="1"/>
      <c r="B102" s="3"/>
      <c r="C102" s="34">
        <v>4</v>
      </c>
      <c r="D102" s="35" t="s">
        <v>111</v>
      </c>
      <c r="E102" s="10">
        <v>0</v>
      </c>
    </row>
    <row r="103" spans="1:5" s="31" customFormat="1" x14ac:dyDescent="0.25">
      <c r="A103" s="1"/>
      <c r="B103" s="3"/>
      <c r="C103" s="34">
        <v>5</v>
      </c>
      <c r="D103" s="36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29">SUM(E105)</f>
        <v>0</v>
      </c>
    </row>
    <row r="105" spans="1:5" x14ac:dyDescent="0.3">
      <c r="A105" s="1"/>
      <c r="B105" s="2"/>
      <c r="C105" s="32">
        <v>1</v>
      </c>
      <c r="D105" s="33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6" t="s">
        <v>91</v>
      </c>
      <c r="D106" s="56"/>
      <c r="E106" s="13">
        <f t="shared" ref="E106" si="30">SUM(E107)</f>
        <v>0</v>
      </c>
    </row>
    <row r="107" spans="1:5" x14ac:dyDescent="0.3">
      <c r="A107" s="1"/>
      <c r="B107" s="2"/>
      <c r="C107" s="32">
        <v>1</v>
      </c>
      <c r="D107" s="33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50" t="s">
        <v>77</v>
      </c>
      <c r="C109" s="50"/>
      <c r="D109" s="50"/>
      <c r="E109" s="9">
        <f t="shared" ref="E109" si="31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2">SUM(E111)</f>
        <v>0</v>
      </c>
    </row>
    <row r="111" spans="1:5" x14ac:dyDescent="0.3">
      <c r="A111" s="1"/>
      <c r="B111" s="2"/>
      <c r="C111" s="37">
        <v>1</v>
      </c>
      <c r="D111" s="38" t="s">
        <v>78</v>
      </c>
      <c r="E111" s="10">
        <v>0</v>
      </c>
    </row>
    <row r="112" spans="1:5" x14ac:dyDescent="0.3">
      <c r="A112" s="1"/>
      <c r="B112" s="12">
        <v>2</v>
      </c>
      <c r="C112" s="54" t="s">
        <v>79</v>
      </c>
      <c r="D112" s="54"/>
      <c r="E112" s="13">
        <f t="shared" ref="E112" si="33">SUM(E113)</f>
        <v>0</v>
      </c>
    </row>
    <row r="113" spans="1:5" x14ac:dyDescent="0.3">
      <c r="A113" s="1"/>
      <c r="B113" s="2"/>
      <c r="C113" s="37">
        <v>1</v>
      </c>
      <c r="D113" s="38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6" t="s">
        <v>80</v>
      </c>
      <c r="D114" s="56"/>
      <c r="E114" s="13">
        <f t="shared" ref="E114" si="34">SUM(E115)</f>
        <v>0</v>
      </c>
    </row>
    <row r="115" spans="1:5" x14ac:dyDescent="0.3">
      <c r="A115" s="1"/>
      <c r="B115" s="2"/>
      <c r="C115" s="37">
        <v>1</v>
      </c>
      <c r="D115" s="38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50" t="s">
        <v>19</v>
      </c>
      <c r="C117" s="50"/>
      <c r="D117" s="50"/>
      <c r="E117" s="9">
        <f t="shared" ref="E117" si="35">E118+E121+E124</f>
        <v>134743077.34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 t="shared" ref="E118" si="36">SUM(E119:E120)</f>
        <v>84931602.189999998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4257122.6399999997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80674479.549999997</v>
      </c>
    </row>
    <row r="121" spans="1:5" x14ac:dyDescent="0.3">
      <c r="A121" s="1"/>
      <c r="B121" s="12">
        <v>2</v>
      </c>
      <c r="C121" s="47" t="s">
        <v>21</v>
      </c>
      <c r="D121" s="47"/>
      <c r="E121" s="13">
        <f t="shared" ref="E121" si="37">SUM(E122:E123)</f>
        <v>49811475.149999999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10629583.289999999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39181891.859999999</v>
      </c>
    </row>
    <row r="124" spans="1:5" x14ac:dyDescent="0.3">
      <c r="A124" s="1"/>
      <c r="B124" s="12">
        <v>3</v>
      </c>
      <c r="C124" s="47" t="s">
        <v>22</v>
      </c>
      <c r="D124" s="47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50" t="s">
        <v>81</v>
      </c>
      <c r="C127" s="50"/>
      <c r="D127" s="50"/>
      <c r="E127" s="9">
        <f t="shared" ref="E127" si="38">E128+E130+E132+E135+E137+E139</f>
        <v>59724404.049999997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39">SUM(E129)</f>
        <v>0</v>
      </c>
    </row>
    <row r="129" spans="1:5" x14ac:dyDescent="0.3">
      <c r="A129" s="1"/>
      <c r="B129" s="2"/>
      <c r="C129" s="39">
        <v>1</v>
      </c>
      <c r="D129" s="40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0">SUM(E131)</f>
        <v>49724404.049999997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49724404.049999997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1">SUM(E133:E134)</f>
        <v>10000000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9">
        <v>10000000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2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3">SUM(E138)</f>
        <v>0</v>
      </c>
    </row>
    <row r="138" spans="1:5" x14ac:dyDescent="0.3">
      <c r="A138" s="1"/>
      <c r="B138" s="2"/>
      <c r="C138" s="41">
        <v>1</v>
      </c>
      <c r="D138" s="42" t="s">
        <v>86</v>
      </c>
      <c r="E138" s="10">
        <v>0</v>
      </c>
    </row>
    <row r="139" spans="1:5" x14ac:dyDescent="0.3">
      <c r="A139" s="1"/>
      <c r="B139" s="12">
        <v>6</v>
      </c>
      <c r="C139" s="54" t="s">
        <v>87</v>
      </c>
      <c r="D139" s="54"/>
      <c r="E139" s="13">
        <f t="shared" ref="E139" si="44">SUM(E140)</f>
        <v>0</v>
      </c>
    </row>
    <row r="140" spans="1:5" x14ac:dyDescent="0.3">
      <c r="A140" s="1"/>
      <c r="B140" s="2"/>
      <c r="C140" s="41">
        <v>1</v>
      </c>
      <c r="D140" s="42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50" t="s">
        <v>88</v>
      </c>
      <c r="C142" s="50"/>
      <c r="D142" s="50"/>
      <c r="E142" s="9">
        <f t="shared" ref="E142" si="45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6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7">SUM(E146)</f>
        <v>0</v>
      </c>
    </row>
    <row r="146" spans="1:5" x14ac:dyDescent="0.3">
      <c r="A146" s="1"/>
      <c r="B146" s="2"/>
      <c r="C146" s="43">
        <v>1</v>
      </c>
      <c r="D146" s="44" t="s">
        <v>90</v>
      </c>
      <c r="E146" s="10">
        <v>0</v>
      </c>
    </row>
  </sheetData>
  <mergeCells count="53">
    <mergeCell ref="C94:D94"/>
    <mergeCell ref="C106:D106"/>
    <mergeCell ref="C112:D112"/>
    <mergeCell ref="C114:D114"/>
    <mergeCell ref="C139:D139"/>
    <mergeCell ref="C10:D10"/>
    <mergeCell ref="C12:D12"/>
    <mergeCell ref="C14:D14"/>
    <mergeCell ref="C33:D33"/>
    <mergeCell ref="C35:D35"/>
    <mergeCell ref="C31:D31"/>
    <mergeCell ref="C8:D8"/>
    <mergeCell ref="C82:D82"/>
    <mergeCell ref="C84:D84"/>
    <mergeCell ref="C29:D29"/>
    <mergeCell ref="C16:D16"/>
    <mergeCell ref="C18:D18"/>
    <mergeCell ref="C24:D24"/>
    <mergeCell ref="B28:D28"/>
    <mergeCell ref="C59:D59"/>
    <mergeCell ref="C73:D73"/>
    <mergeCell ref="C57:D57"/>
    <mergeCell ref="B40:D40"/>
    <mergeCell ref="C41:D41"/>
    <mergeCell ref="C48:D48"/>
    <mergeCell ref="B51:D51"/>
    <mergeCell ref="C52:D52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A2:D2"/>
    <mergeCell ref="A1:D1"/>
    <mergeCell ref="B142:D142"/>
    <mergeCell ref="C143:D143"/>
    <mergeCell ref="B109:D109"/>
    <mergeCell ref="C110:D110"/>
    <mergeCell ref="C37:D37"/>
    <mergeCell ref="C104:D104"/>
    <mergeCell ref="B87:D87"/>
    <mergeCell ref="C88:D88"/>
    <mergeCell ref="C92:D92"/>
    <mergeCell ref="B97:D97"/>
    <mergeCell ref="C98:D98"/>
    <mergeCell ref="B3:D3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2014-12-04T21:59:07Z</cp:lastPrinted>
  <dcterms:created xsi:type="dcterms:W3CDTF">2014-11-17T18:04:13Z</dcterms:created>
  <dcterms:modified xsi:type="dcterms:W3CDTF">2015-07-14T19:03:57Z</dcterms:modified>
</cp:coreProperties>
</file>